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In" sheetId="1" r:id="rId1"/>
  </sheets>
  <externalReferences>
    <externalReference r:id="rId2"/>
  </externalReferences>
  <definedNames>
    <definedName name="_xlnm._FilterDatabase" localSheetId="0" hidden="1">In!$A$6:$I$1169</definedName>
    <definedName name="_xlnm.Print_Titles" localSheetId="0">In!$5:$6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6" i="1" l="1"/>
  <c r="E1166" i="1"/>
  <c r="B1166" i="1"/>
  <c r="F1165" i="1"/>
  <c r="H1165" i="1" s="1"/>
  <c r="E1165" i="1"/>
  <c r="B1165" i="1"/>
  <c r="F1164" i="1"/>
  <c r="E1164" i="1"/>
  <c r="B1164" i="1"/>
  <c r="I1163" i="1"/>
  <c r="F1163" i="1"/>
  <c r="H1163" i="1" s="1"/>
  <c r="E1163" i="1"/>
  <c r="B1163" i="1"/>
  <c r="F1162" i="1"/>
  <c r="H1162" i="1" s="1"/>
  <c r="E1162" i="1"/>
  <c r="B1162" i="1"/>
  <c r="F1161" i="1"/>
  <c r="H1161" i="1" s="1"/>
  <c r="E1161" i="1"/>
  <c r="B1161" i="1"/>
  <c r="F1160" i="1"/>
  <c r="H1160" i="1" s="1"/>
  <c r="E1160" i="1"/>
  <c r="B1160" i="1"/>
  <c r="I1159" i="1"/>
  <c r="F1159" i="1"/>
  <c r="E1159" i="1"/>
  <c r="B1159" i="1"/>
  <c r="F1158" i="1"/>
  <c r="E1158" i="1"/>
  <c r="H1158" i="1" s="1"/>
  <c r="B1158" i="1"/>
  <c r="F1157" i="1"/>
  <c r="E1157" i="1"/>
  <c r="B1157" i="1"/>
  <c r="F1156" i="1"/>
  <c r="E1156" i="1"/>
  <c r="H1156" i="1" s="1"/>
  <c r="B1156" i="1"/>
  <c r="I1155" i="1"/>
  <c r="F1155" i="1"/>
  <c r="E1155" i="1"/>
  <c r="H1155" i="1" s="1"/>
  <c r="B1155" i="1"/>
  <c r="F1154" i="1"/>
  <c r="E1154" i="1"/>
  <c r="B1154" i="1"/>
  <c r="F1153" i="1"/>
  <c r="E1153" i="1"/>
  <c r="H1153" i="1" s="1"/>
  <c r="B1153" i="1"/>
  <c r="F1152" i="1"/>
  <c r="E1152" i="1"/>
  <c r="B1152" i="1"/>
  <c r="I1151" i="1"/>
  <c r="F1151" i="1"/>
  <c r="H1151" i="1" s="1"/>
  <c r="E1151" i="1"/>
  <c r="B1151" i="1"/>
  <c r="F1150" i="1"/>
  <c r="E1150" i="1"/>
  <c r="B1150" i="1"/>
  <c r="F1149" i="1"/>
  <c r="H1149" i="1" s="1"/>
  <c r="E1149" i="1"/>
  <c r="B1149" i="1"/>
  <c r="F1148" i="1"/>
  <c r="E1148" i="1"/>
  <c r="B1148" i="1"/>
  <c r="I1147" i="1"/>
  <c r="F1147" i="1"/>
  <c r="H1147" i="1" s="1"/>
  <c r="E1147" i="1"/>
  <c r="B1147" i="1"/>
  <c r="F1146" i="1"/>
  <c r="H1146" i="1" s="1"/>
  <c r="E1146" i="1"/>
  <c r="B1146" i="1"/>
  <c r="F1145" i="1"/>
  <c r="H1145" i="1" s="1"/>
  <c r="E1145" i="1"/>
  <c r="B1145" i="1"/>
  <c r="F1144" i="1"/>
  <c r="H1144" i="1" s="1"/>
  <c r="E1144" i="1"/>
  <c r="B1144" i="1"/>
  <c r="I1143" i="1"/>
  <c r="F1143" i="1"/>
  <c r="E1143" i="1"/>
  <c r="B1143" i="1"/>
  <c r="F1142" i="1"/>
  <c r="E1142" i="1"/>
  <c r="H1142" i="1" s="1"/>
  <c r="B1142" i="1"/>
  <c r="F1141" i="1"/>
  <c r="E1141" i="1"/>
  <c r="B1141" i="1"/>
  <c r="F1140" i="1"/>
  <c r="E1140" i="1"/>
  <c r="H1140" i="1" s="1"/>
  <c r="B1140" i="1"/>
  <c r="I1139" i="1"/>
  <c r="F1139" i="1"/>
  <c r="E1139" i="1"/>
  <c r="H1139" i="1" s="1"/>
  <c r="B1139" i="1"/>
  <c r="F1138" i="1"/>
  <c r="E1138" i="1"/>
  <c r="B1138" i="1"/>
  <c r="F1137" i="1"/>
  <c r="E1137" i="1"/>
  <c r="H1137" i="1" s="1"/>
  <c r="B1137" i="1"/>
  <c r="F1136" i="1"/>
  <c r="E1136" i="1"/>
  <c r="B1136" i="1"/>
  <c r="I1135" i="1"/>
  <c r="F1135" i="1"/>
  <c r="H1135" i="1" s="1"/>
  <c r="E1135" i="1"/>
  <c r="B1135" i="1"/>
  <c r="F1134" i="1"/>
  <c r="E1134" i="1"/>
  <c r="B1134" i="1"/>
  <c r="F1133" i="1"/>
  <c r="H1133" i="1" s="1"/>
  <c r="E1133" i="1"/>
  <c r="B1133" i="1"/>
  <c r="F1132" i="1"/>
  <c r="E1132" i="1"/>
  <c r="B1132" i="1"/>
  <c r="I1131" i="1"/>
  <c r="F1131" i="1"/>
  <c r="H1131" i="1" s="1"/>
  <c r="E1131" i="1"/>
  <c r="B1131" i="1"/>
  <c r="F1130" i="1"/>
  <c r="H1130" i="1" s="1"/>
  <c r="E1130" i="1"/>
  <c r="B1130" i="1"/>
  <c r="F1129" i="1"/>
  <c r="H1129" i="1" s="1"/>
  <c r="E1129" i="1"/>
  <c r="B1129" i="1"/>
  <c r="F1128" i="1"/>
  <c r="H1128" i="1" s="1"/>
  <c r="E1128" i="1"/>
  <c r="B1128" i="1"/>
  <c r="I1127" i="1"/>
  <c r="F1127" i="1"/>
  <c r="E1127" i="1"/>
  <c r="B1127" i="1"/>
  <c r="F1126" i="1"/>
  <c r="E1126" i="1"/>
  <c r="H1126" i="1" s="1"/>
  <c r="B1126" i="1"/>
  <c r="F1125" i="1"/>
  <c r="E1125" i="1"/>
  <c r="B1125" i="1"/>
  <c r="F1124" i="1"/>
  <c r="E1124" i="1"/>
  <c r="H1124" i="1" s="1"/>
  <c r="B1124" i="1"/>
  <c r="I1123" i="1"/>
  <c r="F1123" i="1"/>
  <c r="E1123" i="1"/>
  <c r="H1123" i="1" s="1"/>
  <c r="B1123" i="1"/>
  <c r="F1122" i="1"/>
  <c r="E1122" i="1"/>
  <c r="B1122" i="1"/>
  <c r="F1121" i="1"/>
  <c r="E1121" i="1"/>
  <c r="H1121" i="1" s="1"/>
  <c r="B1121" i="1"/>
  <c r="F1120" i="1"/>
  <c r="E1120" i="1"/>
  <c r="B1120" i="1"/>
  <c r="I1119" i="1"/>
  <c r="F1119" i="1"/>
  <c r="H1119" i="1" s="1"/>
  <c r="E1119" i="1"/>
  <c r="B1119" i="1"/>
  <c r="F1118" i="1"/>
  <c r="E1118" i="1"/>
  <c r="B1118" i="1"/>
  <c r="F1117" i="1"/>
  <c r="H1117" i="1" s="1"/>
  <c r="E1117" i="1"/>
  <c r="B1117" i="1"/>
  <c r="F1116" i="1"/>
  <c r="E1116" i="1"/>
  <c r="B1116" i="1"/>
  <c r="I1115" i="1"/>
  <c r="F1115" i="1"/>
  <c r="H1115" i="1" s="1"/>
  <c r="E1115" i="1"/>
  <c r="B1115" i="1"/>
  <c r="F1114" i="1"/>
  <c r="H1114" i="1" s="1"/>
  <c r="E1114" i="1"/>
  <c r="B1114" i="1"/>
  <c r="F1113" i="1"/>
  <c r="H1113" i="1" s="1"/>
  <c r="E1113" i="1"/>
  <c r="B1113" i="1"/>
  <c r="F1112" i="1"/>
  <c r="H1112" i="1" s="1"/>
  <c r="E1112" i="1"/>
  <c r="B1112" i="1"/>
  <c r="I1111" i="1"/>
  <c r="F1111" i="1"/>
  <c r="E1111" i="1"/>
  <c r="B1111" i="1"/>
  <c r="F1110" i="1"/>
  <c r="E1110" i="1"/>
  <c r="H1110" i="1" s="1"/>
  <c r="B1110" i="1"/>
  <c r="F1109" i="1"/>
  <c r="E1109" i="1"/>
  <c r="B1109" i="1"/>
  <c r="F1108" i="1"/>
  <c r="E1108" i="1"/>
  <c r="H1108" i="1" s="1"/>
  <c r="B1108" i="1"/>
  <c r="I1107" i="1"/>
  <c r="F1107" i="1"/>
  <c r="E1107" i="1"/>
  <c r="H1107" i="1" s="1"/>
  <c r="B1107" i="1"/>
  <c r="F1106" i="1"/>
  <c r="E1106" i="1"/>
  <c r="B1106" i="1"/>
  <c r="F1105" i="1"/>
  <c r="E1105" i="1"/>
  <c r="H1105" i="1" s="1"/>
  <c r="B1105" i="1"/>
  <c r="F1104" i="1"/>
  <c r="E1104" i="1"/>
  <c r="B1104" i="1"/>
  <c r="I1103" i="1"/>
  <c r="F1103" i="1"/>
  <c r="H1103" i="1" s="1"/>
  <c r="E1103" i="1"/>
  <c r="B1103" i="1"/>
  <c r="F1102" i="1"/>
  <c r="E1102" i="1"/>
  <c r="B1102" i="1"/>
  <c r="F1101" i="1"/>
  <c r="H1101" i="1" s="1"/>
  <c r="E1101" i="1"/>
  <c r="B1101" i="1"/>
  <c r="F1100" i="1"/>
  <c r="E1100" i="1"/>
  <c r="B1100" i="1"/>
  <c r="I1099" i="1"/>
  <c r="F1099" i="1"/>
  <c r="H1099" i="1" s="1"/>
  <c r="E1099" i="1"/>
  <c r="B1099" i="1"/>
  <c r="F1098" i="1"/>
  <c r="H1098" i="1" s="1"/>
  <c r="E1098" i="1"/>
  <c r="B1098" i="1"/>
  <c r="F1097" i="1"/>
  <c r="H1097" i="1" s="1"/>
  <c r="E1097" i="1"/>
  <c r="B1097" i="1"/>
  <c r="F1096" i="1"/>
  <c r="H1096" i="1" s="1"/>
  <c r="E1096" i="1"/>
  <c r="B1096" i="1"/>
  <c r="I1095" i="1"/>
  <c r="F1095" i="1"/>
  <c r="E1095" i="1"/>
  <c r="B1095" i="1"/>
  <c r="F1094" i="1"/>
  <c r="E1094" i="1"/>
  <c r="H1094" i="1" s="1"/>
  <c r="B1094" i="1"/>
  <c r="F1093" i="1"/>
  <c r="E1093" i="1"/>
  <c r="B1093" i="1"/>
  <c r="F1092" i="1"/>
  <c r="E1092" i="1"/>
  <c r="H1092" i="1" s="1"/>
  <c r="B1092" i="1"/>
  <c r="I1091" i="1"/>
  <c r="F1091" i="1"/>
  <c r="E1091" i="1"/>
  <c r="H1091" i="1" s="1"/>
  <c r="B1091" i="1"/>
  <c r="F1090" i="1"/>
  <c r="E1090" i="1"/>
  <c r="B1090" i="1"/>
  <c r="F1089" i="1"/>
  <c r="E1089" i="1"/>
  <c r="H1089" i="1" s="1"/>
  <c r="B1089" i="1"/>
  <c r="F1088" i="1"/>
  <c r="E1088" i="1"/>
  <c r="B1088" i="1"/>
  <c r="I1087" i="1"/>
  <c r="H1087" i="1"/>
  <c r="F1087" i="1"/>
  <c r="E1087" i="1"/>
  <c r="B1087" i="1"/>
  <c r="H1086" i="1"/>
  <c r="F1086" i="1"/>
  <c r="E1086" i="1"/>
  <c r="B1086" i="1"/>
  <c r="H1085" i="1"/>
  <c r="F1085" i="1"/>
  <c r="E1085" i="1"/>
  <c r="B1085" i="1"/>
  <c r="H1084" i="1"/>
  <c r="F1084" i="1"/>
  <c r="E1084" i="1"/>
  <c r="B1084" i="1"/>
  <c r="I1083" i="1"/>
  <c r="F1083" i="1"/>
  <c r="H1083" i="1" s="1"/>
  <c r="E1083" i="1"/>
  <c r="B1083" i="1"/>
  <c r="F1082" i="1"/>
  <c r="H1082" i="1" s="1"/>
  <c r="E1082" i="1"/>
  <c r="B1082" i="1"/>
  <c r="F1081" i="1"/>
  <c r="H1081" i="1" s="1"/>
  <c r="E1081" i="1"/>
  <c r="B1081" i="1"/>
  <c r="F1080" i="1"/>
  <c r="H1080" i="1" s="1"/>
  <c r="E1080" i="1"/>
  <c r="B1080" i="1"/>
  <c r="I1079" i="1"/>
  <c r="F1079" i="1"/>
  <c r="E1079" i="1"/>
  <c r="B1079" i="1"/>
  <c r="F1078" i="1"/>
  <c r="E1078" i="1"/>
  <c r="H1078" i="1" s="1"/>
  <c r="B1078" i="1"/>
  <c r="F1077" i="1"/>
  <c r="E1077" i="1"/>
  <c r="B1077" i="1"/>
  <c r="F1076" i="1"/>
  <c r="E1076" i="1"/>
  <c r="H1076" i="1" s="1"/>
  <c r="B1076" i="1"/>
  <c r="I1075" i="1"/>
  <c r="F1075" i="1"/>
  <c r="E1075" i="1"/>
  <c r="H1075" i="1" s="1"/>
  <c r="B1075" i="1"/>
  <c r="F1074" i="1"/>
  <c r="E1074" i="1"/>
  <c r="B1074" i="1"/>
  <c r="F1073" i="1"/>
  <c r="E1073" i="1"/>
  <c r="H1073" i="1" s="1"/>
  <c r="B1073" i="1"/>
  <c r="F1072" i="1"/>
  <c r="E1072" i="1"/>
  <c r="B1072" i="1"/>
  <c r="I1071" i="1"/>
  <c r="H1071" i="1"/>
  <c r="F1071" i="1"/>
  <c r="E1071" i="1"/>
  <c r="B1071" i="1"/>
  <c r="H1070" i="1"/>
  <c r="F1070" i="1"/>
  <c r="E1070" i="1"/>
  <c r="B1070" i="1"/>
  <c r="H1069" i="1"/>
  <c r="F1069" i="1"/>
  <c r="E1069" i="1"/>
  <c r="B1069" i="1"/>
  <c r="H1068" i="1"/>
  <c r="F1068" i="1"/>
  <c r="E1068" i="1"/>
  <c r="B1068" i="1"/>
  <c r="I1067" i="1"/>
  <c r="F1067" i="1"/>
  <c r="H1067" i="1" s="1"/>
  <c r="E1067" i="1"/>
  <c r="B1067" i="1"/>
  <c r="F1066" i="1"/>
  <c r="H1066" i="1" s="1"/>
  <c r="E1066" i="1"/>
  <c r="B1066" i="1"/>
  <c r="F1065" i="1"/>
  <c r="H1065" i="1" s="1"/>
  <c r="E1065" i="1"/>
  <c r="B1065" i="1"/>
  <c r="F1064" i="1"/>
  <c r="H1064" i="1" s="1"/>
  <c r="E1064" i="1"/>
  <c r="B1064" i="1"/>
  <c r="I1063" i="1"/>
  <c r="F1063" i="1"/>
  <c r="E1063" i="1"/>
  <c r="B1063" i="1"/>
  <c r="F1062" i="1"/>
  <c r="E1062" i="1"/>
  <c r="H1062" i="1" s="1"/>
  <c r="B1062" i="1"/>
  <c r="F1061" i="1"/>
  <c r="E1061" i="1"/>
  <c r="B1061" i="1"/>
  <c r="F1060" i="1"/>
  <c r="E1060" i="1"/>
  <c r="H1060" i="1" s="1"/>
  <c r="B1060" i="1"/>
  <c r="I1059" i="1"/>
  <c r="F1059" i="1"/>
  <c r="E1059" i="1"/>
  <c r="H1059" i="1" s="1"/>
  <c r="B1059" i="1"/>
  <c r="F1058" i="1"/>
  <c r="E1058" i="1"/>
  <c r="B1058" i="1"/>
  <c r="F1057" i="1"/>
  <c r="E1057" i="1"/>
  <c r="H1057" i="1" s="1"/>
  <c r="B1057" i="1"/>
  <c r="F1056" i="1"/>
  <c r="E1056" i="1"/>
  <c r="B1056" i="1"/>
  <c r="I1055" i="1"/>
  <c r="H1055" i="1"/>
  <c r="F1055" i="1"/>
  <c r="E1055" i="1"/>
  <c r="B1055" i="1"/>
  <c r="H1054" i="1"/>
  <c r="F1054" i="1"/>
  <c r="E1054" i="1"/>
  <c r="B1054" i="1"/>
  <c r="H1053" i="1"/>
  <c r="F1053" i="1"/>
  <c r="E1053" i="1"/>
  <c r="B1053" i="1"/>
  <c r="H1052" i="1"/>
  <c r="F1052" i="1"/>
  <c r="E1052" i="1"/>
  <c r="B1052" i="1"/>
  <c r="I1051" i="1"/>
  <c r="F1051" i="1"/>
  <c r="H1051" i="1" s="1"/>
  <c r="E1051" i="1"/>
  <c r="B1051" i="1"/>
  <c r="F1050" i="1"/>
  <c r="H1050" i="1" s="1"/>
  <c r="E1050" i="1"/>
  <c r="B1050" i="1"/>
  <c r="F1049" i="1"/>
  <c r="H1049" i="1" s="1"/>
  <c r="E1049" i="1"/>
  <c r="B1049" i="1"/>
  <c r="F1048" i="1"/>
  <c r="H1048" i="1" s="1"/>
  <c r="E1048" i="1"/>
  <c r="B1048" i="1"/>
  <c r="I1047" i="1"/>
  <c r="F1047" i="1"/>
  <c r="E1047" i="1"/>
  <c r="B1047" i="1"/>
  <c r="F1046" i="1"/>
  <c r="E1046" i="1"/>
  <c r="H1046" i="1" s="1"/>
  <c r="B1046" i="1"/>
  <c r="F1045" i="1"/>
  <c r="E1045" i="1"/>
  <c r="B1045" i="1"/>
  <c r="F1044" i="1"/>
  <c r="E1044" i="1"/>
  <c r="H1044" i="1" s="1"/>
  <c r="B1044" i="1"/>
  <c r="I1043" i="1"/>
  <c r="F1043" i="1"/>
  <c r="E1043" i="1"/>
  <c r="H1043" i="1" s="1"/>
  <c r="B1043" i="1"/>
  <c r="F1042" i="1"/>
  <c r="E1042" i="1"/>
  <c r="B1042" i="1"/>
  <c r="F1041" i="1"/>
  <c r="E1041" i="1"/>
  <c r="H1041" i="1" s="1"/>
  <c r="B1041" i="1"/>
  <c r="F1040" i="1"/>
  <c r="E1040" i="1"/>
  <c r="B1040" i="1"/>
  <c r="I1039" i="1"/>
  <c r="H1039" i="1"/>
  <c r="F1039" i="1"/>
  <c r="E1039" i="1"/>
  <c r="B1039" i="1"/>
  <c r="H1038" i="1"/>
  <c r="F1038" i="1"/>
  <c r="E1038" i="1"/>
  <c r="B1038" i="1"/>
  <c r="H1037" i="1"/>
  <c r="F1037" i="1"/>
  <c r="E1037" i="1"/>
  <c r="B1037" i="1"/>
  <c r="H1036" i="1"/>
  <c r="F1036" i="1"/>
  <c r="E1036" i="1"/>
  <c r="B1036" i="1"/>
  <c r="I1035" i="1"/>
  <c r="F1035" i="1"/>
  <c r="H1035" i="1" s="1"/>
  <c r="E1035" i="1"/>
  <c r="B1035" i="1"/>
  <c r="F1034" i="1"/>
  <c r="H1034" i="1" s="1"/>
  <c r="E1034" i="1"/>
  <c r="B1034" i="1"/>
  <c r="F1033" i="1"/>
  <c r="H1033" i="1" s="1"/>
  <c r="E1033" i="1"/>
  <c r="B1033" i="1"/>
  <c r="F1032" i="1"/>
  <c r="H1032" i="1" s="1"/>
  <c r="E1032" i="1"/>
  <c r="B1032" i="1"/>
  <c r="I1031" i="1"/>
  <c r="F1031" i="1"/>
  <c r="E1031" i="1"/>
  <c r="B1031" i="1"/>
  <c r="F1030" i="1"/>
  <c r="E1030" i="1"/>
  <c r="H1030" i="1" s="1"/>
  <c r="B1030" i="1"/>
  <c r="F1029" i="1"/>
  <c r="E1029" i="1"/>
  <c r="B1029" i="1"/>
  <c r="F1028" i="1"/>
  <c r="E1028" i="1"/>
  <c r="H1028" i="1" s="1"/>
  <c r="B1028" i="1"/>
  <c r="I1027" i="1"/>
  <c r="F1027" i="1"/>
  <c r="E1027" i="1"/>
  <c r="H1027" i="1" s="1"/>
  <c r="B1027" i="1"/>
  <c r="F1026" i="1"/>
  <c r="E1026" i="1"/>
  <c r="B1026" i="1"/>
  <c r="F1025" i="1"/>
  <c r="E1025" i="1"/>
  <c r="H1025" i="1" s="1"/>
  <c r="B1025" i="1"/>
  <c r="F1024" i="1"/>
  <c r="E1024" i="1"/>
  <c r="B1024" i="1"/>
  <c r="I1023" i="1"/>
  <c r="H1023" i="1"/>
  <c r="F1023" i="1"/>
  <c r="E1023" i="1"/>
  <c r="B1023" i="1"/>
  <c r="H1022" i="1"/>
  <c r="F1022" i="1"/>
  <c r="E1022" i="1"/>
  <c r="B1022" i="1"/>
  <c r="H1021" i="1"/>
  <c r="F1021" i="1"/>
  <c r="E1021" i="1"/>
  <c r="B1021" i="1"/>
  <c r="H1020" i="1"/>
  <c r="F1020" i="1"/>
  <c r="E1020" i="1"/>
  <c r="B1020" i="1"/>
  <c r="I1019" i="1"/>
  <c r="F1019" i="1"/>
  <c r="H1019" i="1" s="1"/>
  <c r="E1019" i="1"/>
  <c r="B1019" i="1"/>
  <c r="F1018" i="1"/>
  <c r="H1018" i="1" s="1"/>
  <c r="E1018" i="1"/>
  <c r="B1018" i="1"/>
  <c r="F1017" i="1"/>
  <c r="H1017" i="1" s="1"/>
  <c r="E1017" i="1"/>
  <c r="B1017" i="1"/>
  <c r="F1016" i="1"/>
  <c r="H1016" i="1" s="1"/>
  <c r="E1016" i="1"/>
  <c r="B1016" i="1"/>
  <c r="I1015" i="1"/>
  <c r="F1015" i="1"/>
  <c r="E1015" i="1"/>
  <c r="B1015" i="1"/>
  <c r="F1014" i="1"/>
  <c r="E1014" i="1"/>
  <c r="H1014" i="1" s="1"/>
  <c r="B1014" i="1"/>
  <c r="F1013" i="1"/>
  <c r="E1013" i="1"/>
  <c r="B1013" i="1"/>
  <c r="F1012" i="1"/>
  <c r="E1012" i="1"/>
  <c r="H1012" i="1" s="1"/>
  <c r="B1012" i="1"/>
  <c r="I1011" i="1"/>
  <c r="F1011" i="1"/>
  <c r="E1011" i="1"/>
  <c r="H1011" i="1" s="1"/>
  <c r="B1011" i="1"/>
  <c r="F1010" i="1"/>
  <c r="E1010" i="1"/>
  <c r="B1010" i="1"/>
  <c r="F1009" i="1"/>
  <c r="E1009" i="1"/>
  <c r="H1009" i="1" s="1"/>
  <c r="B1009" i="1"/>
  <c r="F1008" i="1"/>
  <c r="E1008" i="1"/>
  <c r="B1008" i="1"/>
  <c r="I1007" i="1"/>
  <c r="H1007" i="1"/>
  <c r="F1007" i="1"/>
  <c r="E1007" i="1"/>
  <c r="B1007" i="1"/>
  <c r="H1006" i="1"/>
  <c r="F1006" i="1"/>
  <c r="E1006" i="1"/>
  <c r="B1006" i="1"/>
  <c r="H1005" i="1"/>
  <c r="F1005" i="1"/>
  <c r="E1005" i="1"/>
  <c r="B1005" i="1"/>
  <c r="H1004" i="1"/>
  <c r="F1004" i="1"/>
  <c r="E1004" i="1"/>
  <c r="B1004" i="1"/>
  <c r="I1003" i="1"/>
  <c r="F1003" i="1"/>
  <c r="H1003" i="1" s="1"/>
  <c r="E1003" i="1"/>
  <c r="B1003" i="1"/>
  <c r="F1002" i="1"/>
  <c r="H1002" i="1" s="1"/>
  <c r="E1002" i="1"/>
  <c r="B1002" i="1"/>
  <c r="F1001" i="1"/>
  <c r="H1001" i="1" s="1"/>
  <c r="E1001" i="1"/>
  <c r="B1001" i="1"/>
  <c r="F1000" i="1"/>
  <c r="H1000" i="1" s="1"/>
  <c r="E1000" i="1"/>
  <c r="B1000" i="1"/>
  <c r="I999" i="1"/>
  <c r="F999" i="1"/>
  <c r="E999" i="1"/>
  <c r="B999" i="1"/>
  <c r="F998" i="1"/>
  <c r="E998" i="1"/>
  <c r="H998" i="1" s="1"/>
  <c r="B998" i="1"/>
  <c r="F997" i="1"/>
  <c r="E997" i="1"/>
  <c r="B997" i="1"/>
  <c r="F996" i="1"/>
  <c r="E996" i="1"/>
  <c r="H996" i="1" s="1"/>
  <c r="B996" i="1"/>
  <c r="I995" i="1"/>
  <c r="F995" i="1"/>
  <c r="E995" i="1"/>
  <c r="H995" i="1" s="1"/>
  <c r="B995" i="1"/>
  <c r="F994" i="1"/>
  <c r="E994" i="1"/>
  <c r="B994" i="1"/>
  <c r="F993" i="1"/>
  <c r="E993" i="1"/>
  <c r="H993" i="1" s="1"/>
  <c r="B993" i="1"/>
  <c r="F992" i="1"/>
  <c r="E992" i="1"/>
  <c r="B992" i="1"/>
  <c r="I991" i="1"/>
  <c r="H991" i="1"/>
  <c r="F991" i="1"/>
  <c r="E991" i="1"/>
  <c r="B991" i="1"/>
  <c r="H990" i="1"/>
  <c r="F990" i="1"/>
  <c r="E990" i="1"/>
  <c r="B990" i="1"/>
  <c r="H989" i="1"/>
  <c r="F989" i="1"/>
  <c r="E989" i="1"/>
  <c r="B989" i="1"/>
  <c r="H988" i="1"/>
  <c r="F988" i="1"/>
  <c r="E988" i="1"/>
  <c r="B988" i="1"/>
  <c r="I987" i="1"/>
  <c r="F987" i="1"/>
  <c r="H987" i="1" s="1"/>
  <c r="E987" i="1"/>
  <c r="B987" i="1"/>
  <c r="F986" i="1"/>
  <c r="E986" i="1"/>
  <c r="B986" i="1"/>
  <c r="F985" i="1"/>
  <c r="E985" i="1"/>
  <c r="H985" i="1" s="1"/>
  <c r="B985" i="1"/>
  <c r="F984" i="1"/>
  <c r="E984" i="1"/>
  <c r="B984" i="1"/>
  <c r="I983" i="1"/>
  <c r="F983" i="1"/>
  <c r="E983" i="1"/>
  <c r="B983" i="1"/>
  <c r="F982" i="1"/>
  <c r="E982" i="1"/>
  <c r="H982" i="1" s="1"/>
  <c r="B982" i="1"/>
  <c r="F981" i="1"/>
  <c r="E981" i="1"/>
  <c r="B981" i="1"/>
  <c r="F980" i="1"/>
  <c r="E980" i="1"/>
  <c r="H980" i="1" s="1"/>
  <c r="B980" i="1"/>
  <c r="I979" i="1"/>
  <c r="F979" i="1"/>
  <c r="E979" i="1"/>
  <c r="H979" i="1" s="1"/>
  <c r="B979" i="1"/>
  <c r="F978" i="1"/>
  <c r="E978" i="1"/>
  <c r="B978" i="1"/>
  <c r="F977" i="1"/>
  <c r="E977" i="1"/>
  <c r="H977" i="1" s="1"/>
  <c r="B977" i="1"/>
  <c r="F976" i="1"/>
  <c r="E976" i="1"/>
  <c r="B976" i="1"/>
  <c r="I975" i="1"/>
  <c r="H975" i="1"/>
  <c r="F975" i="1"/>
  <c r="E975" i="1"/>
  <c r="B975" i="1"/>
  <c r="H974" i="1"/>
  <c r="F974" i="1"/>
  <c r="E974" i="1"/>
  <c r="B974" i="1"/>
  <c r="H973" i="1"/>
  <c r="F973" i="1"/>
  <c r="E973" i="1"/>
  <c r="B973" i="1"/>
  <c r="H972" i="1"/>
  <c r="F972" i="1"/>
  <c r="E972" i="1"/>
  <c r="B972" i="1"/>
  <c r="I971" i="1"/>
  <c r="F971" i="1"/>
  <c r="E971" i="1"/>
  <c r="H971" i="1" s="1"/>
  <c r="B971" i="1"/>
  <c r="F970" i="1"/>
  <c r="E970" i="1"/>
  <c r="B970" i="1"/>
  <c r="F969" i="1"/>
  <c r="E969" i="1"/>
  <c r="H969" i="1" s="1"/>
  <c r="B969" i="1"/>
  <c r="F968" i="1"/>
  <c r="E968" i="1"/>
  <c r="B968" i="1"/>
  <c r="I967" i="1"/>
  <c r="F967" i="1"/>
  <c r="E967" i="1"/>
  <c r="B967" i="1"/>
  <c r="F966" i="1"/>
  <c r="E966" i="1"/>
  <c r="H966" i="1" s="1"/>
  <c r="B966" i="1"/>
  <c r="F965" i="1"/>
  <c r="E965" i="1"/>
  <c r="B965" i="1"/>
  <c r="F964" i="1"/>
  <c r="E964" i="1"/>
  <c r="H964" i="1" s="1"/>
  <c r="B964" i="1"/>
  <c r="I963" i="1"/>
  <c r="F963" i="1"/>
  <c r="E963" i="1"/>
  <c r="H963" i="1" s="1"/>
  <c r="B963" i="1"/>
  <c r="F962" i="1"/>
  <c r="E962" i="1"/>
  <c r="B962" i="1"/>
  <c r="F961" i="1"/>
  <c r="E961" i="1"/>
  <c r="H961" i="1" s="1"/>
  <c r="B961" i="1"/>
  <c r="F960" i="1"/>
  <c r="E960" i="1"/>
  <c r="B960" i="1"/>
  <c r="I959" i="1"/>
  <c r="H959" i="1"/>
  <c r="F959" i="1"/>
  <c r="E959" i="1"/>
  <c r="B959" i="1"/>
  <c r="H958" i="1"/>
  <c r="F958" i="1"/>
  <c r="E958" i="1"/>
  <c r="B958" i="1"/>
  <c r="H957" i="1"/>
  <c r="F957" i="1"/>
  <c r="E957" i="1"/>
  <c r="B957" i="1"/>
  <c r="H956" i="1"/>
  <c r="F956" i="1"/>
  <c r="E956" i="1"/>
  <c r="B956" i="1"/>
  <c r="I955" i="1"/>
  <c r="F955" i="1"/>
  <c r="E955" i="1"/>
  <c r="H955" i="1" s="1"/>
  <c r="B955" i="1"/>
  <c r="F954" i="1"/>
  <c r="E954" i="1"/>
  <c r="B954" i="1"/>
  <c r="F953" i="1"/>
  <c r="E953" i="1"/>
  <c r="H953" i="1" s="1"/>
  <c r="B953" i="1"/>
  <c r="F952" i="1"/>
  <c r="E952" i="1"/>
  <c r="B952" i="1"/>
  <c r="I951" i="1"/>
  <c r="F951" i="1"/>
  <c r="E951" i="1"/>
  <c r="B951" i="1"/>
  <c r="F950" i="1"/>
  <c r="E950" i="1"/>
  <c r="H950" i="1" s="1"/>
  <c r="B950" i="1"/>
  <c r="F949" i="1"/>
  <c r="E949" i="1"/>
  <c r="B949" i="1"/>
  <c r="F948" i="1"/>
  <c r="E948" i="1"/>
  <c r="H948" i="1" s="1"/>
  <c r="B948" i="1"/>
  <c r="I947" i="1"/>
  <c r="F947" i="1"/>
  <c r="E947" i="1"/>
  <c r="H947" i="1" s="1"/>
  <c r="B947" i="1"/>
  <c r="F946" i="1"/>
  <c r="E946" i="1"/>
  <c r="B946" i="1"/>
  <c r="F945" i="1"/>
  <c r="E945" i="1"/>
  <c r="H945" i="1" s="1"/>
  <c r="B945" i="1"/>
  <c r="F944" i="1"/>
  <c r="E944" i="1"/>
  <c r="B944" i="1"/>
  <c r="I943" i="1"/>
  <c r="H943" i="1"/>
  <c r="F943" i="1"/>
  <c r="E943" i="1"/>
  <c r="B943" i="1"/>
  <c r="H942" i="1"/>
  <c r="F942" i="1"/>
  <c r="E942" i="1"/>
  <c r="B942" i="1"/>
  <c r="H941" i="1"/>
  <c r="F941" i="1"/>
  <c r="E941" i="1"/>
  <c r="B941" i="1"/>
  <c r="H940" i="1"/>
  <c r="F940" i="1"/>
  <c r="E940" i="1"/>
  <c r="B940" i="1"/>
  <c r="I939" i="1"/>
  <c r="F939" i="1"/>
  <c r="E939" i="1"/>
  <c r="H939" i="1" s="1"/>
  <c r="B939" i="1"/>
  <c r="F938" i="1"/>
  <c r="E938" i="1"/>
  <c r="B938" i="1"/>
  <c r="F937" i="1"/>
  <c r="E937" i="1"/>
  <c r="H937" i="1" s="1"/>
  <c r="B937" i="1"/>
  <c r="F936" i="1"/>
  <c r="E936" i="1"/>
  <c r="B936" i="1"/>
  <c r="I935" i="1"/>
  <c r="F935" i="1"/>
  <c r="E935" i="1"/>
  <c r="B935" i="1"/>
  <c r="F934" i="1"/>
  <c r="E934" i="1"/>
  <c r="H934" i="1" s="1"/>
  <c r="B934" i="1"/>
  <c r="F933" i="1"/>
  <c r="E933" i="1"/>
  <c r="B933" i="1"/>
  <c r="F932" i="1"/>
  <c r="E932" i="1"/>
  <c r="H932" i="1" s="1"/>
  <c r="B932" i="1"/>
  <c r="I931" i="1"/>
  <c r="F931" i="1"/>
  <c r="E931" i="1"/>
  <c r="H931" i="1" s="1"/>
  <c r="B931" i="1"/>
  <c r="F930" i="1"/>
  <c r="E930" i="1"/>
  <c r="B930" i="1"/>
  <c r="F929" i="1"/>
  <c r="E929" i="1"/>
  <c r="H929" i="1" s="1"/>
  <c r="B929" i="1"/>
  <c r="F928" i="1"/>
  <c r="E928" i="1"/>
  <c r="B928" i="1"/>
  <c r="I927" i="1"/>
  <c r="F927" i="1"/>
  <c r="H927" i="1" s="1"/>
  <c r="E927" i="1"/>
  <c r="B927" i="1"/>
  <c r="F926" i="1"/>
  <c r="E926" i="1"/>
  <c r="B926" i="1"/>
  <c r="F925" i="1"/>
  <c r="H925" i="1" s="1"/>
  <c r="E925" i="1"/>
  <c r="B925" i="1"/>
  <c r="F924" i="1"/>
  <c r="E924" i="1"/>
  <c r="B924" i="1"/>
  <c r="I923" i="1"/>
  <c r="F923" i="1"/>
  <c r="E923" i="1"/>
  <c r="H923" i="1" s="1"/>
  <c r="B923" i="1"/>
  <c r="F922" i="1"/>
  <c r="E922" i="1"/>
  <c r="B922" i="1"/>
  <c r="F921" i="1"/>
  <c r="E921" i="1"/>
  <c r="H921" i="1" s="1"/>
  <c r="B921" i="1"/>
  <c r="F920" i="1"/>
  <c r="E920" i="1"/>
  <c r="B920" i="1"/>
  <c r="I919" i="1"/>
  <c r="F919" i="1"/>
  <c r="E919" i="1"/>
  <c r="B919" i="1"/>
  <c r="F918" i="1"/>
  <c r="E918" i="1"/>
  <c r="H918" i="1" s="1"/>
  <c r="B918" i="1"/>
  <c r="F917" i="1"/>
  <c r="E917" i="1"/>
  <c r="B917" i="1"/>
  <c r="F916" i="1"/>
  <c r="E916" i="1"/>
  <c r="H916" i="1" s="1"/>
  <c r="B916" i="1"/>
  <c r="I915" i="1"/>
  <c r="F915" i="1"/>
  <c r="E915" i="1"/>
  <c r="H915" i="1" s="1"/>
  <c r="B915" i="1"/>
  <c r="F914" i="1"/>
  <c r="E914" i="1"/>
  <c r="B914" i="1"/>
  <c r="F913" i="1"/>
  <c r="E913" i="1"/>
  <c r="H913" i="1" s="1"/>
  <c r="B913" i="1"/>
  <c r="F912" i="1"/>
  <c r="E912" i="1"/>
  <c r="B912" i="1"/>
  <c r="I911" i="1"/>
  <c r="F911" i="1"/>
  <c r="H911" i="1" s="1"/>
  <c r="E911" i="1"/>
  <c r="B911" i="1"/>
  <c r="F910" i="1"/>
  <c r="E910" i="1"/>
  <c r="B910" i="1"/>
  <c r="F909" i="1"/>
  <c r="H909" i="1" s="1"/>
  <c r="E909" i="1"/>
  <c r="B909" i="1"/>
  <c r="F908" i="1"/>
  <c r="E908" i="1"/>
  <c r="B908" i="1"/>
  <c r="I907" i="1"/>
  <c r="F907" i="1"/>
  <c r="E907" i="1"/>
  <c r="H907" i="1" s="1"/>
  <c r="B907" i="1"/>
  <c r="F906" i="1"/>
  <c r="E906" i="1"/>
  <c r="B906" i="1"/>
  <c r="F905" i="1"/>
  <c r="E905" i="1"/>
  <c r="H905" i="1" s="1"/>
  <c r="B905" i="1"/>
  <c r="F904" i="1"/>
  <c r="E904" i="1"/>
  <c r="B904" i="1"/>
  <c r="I903" i="1"/>
  <c r="F903" i="1"/>
  <c r="E903" i="1"/>
  <c r="B903" i="1"/>
  <c r="F902" i="1"/>
  <c r="E902" i="1"/>
  <c r="H902" i="1" s="1"/>
  <c r="B902" i="1"/>
  <c r="F901" i="1"/>
  <c r="E901" i="1"/>
  <c r="B901" i="1"/>
  <c r="F900" i="1"/>
  <c r="E900" i="1"/>
  <c r="H900" i="1" s="1"/>
  <c r="B900" i="1"/>
  <c r="I899" i="1"/>
  <c r="F899" i="1"/>
  <c r="E899" i="1"/>
  <c r="H899" i="1" s="1"/>
  <c r="B899" i="1"/>
  <c r="F898" i="1"/>
  <c r="E898" i="1"/>
  <c r="B898" i="1"/>
  <c r="F897" i="1"/>
  <c r="E897" i="1"/>
  <c r="H897" i="1" s="1"/>
  <c r="B897" i="1"/>
  <c r="F896" i="1"/>
  <c r="E896" i="1"/>
  <c r="B896" i="1"/>
  <c r="I895" i="1"/>
  <c r="F895" i="1"/>
  <c r="H895" i="1" s="1"/>
  <c r="E895" i="1"/>
  <c r="B895" i="1"/>
  <c r="F894" i="1"/>
  <c r="E894" i="1"/>
  <c r="B894" i="1"/>
  <c r="F893" i="1"/>
  <c r="H893" i="1" s="1"/>
  <c r="E893" i="1"/>
  <c r="B893" i="1"/>
  <c r="F892" i="1"/>
  <c r="E892" i="1"/>
  <c r="B892" i="1"/>
  <c r="I891" i="1"/>
  <c r="F891" i="1"/>
  <c r="E891" i="1"/>
  <c r="H891" i="1" s="1"/>
  <c r="B891" i="1"/>
  <c r="F890" i="1"/>
  <c r="E890" i="1"/>
  <c r="B890" i="1"/>
  <c r="F889" i="1"/>
  <c r="E889" i="1"/>
  <c r="H889" i="1" s="1"/>
  <c r="B889" i="1"/>
  <c r="F888" i="1"/>
  <c r="E888" i="1"/>
  <c r="B888" i="1"/>
  <c r="I887" i="1"/>
  <c r="F887" i="1"/>
  <c r="E887" i="1"/>
  <c r="B887" i="1"/>
  <c r="F886" i="1"/>
  <c r="E886" i="1"/>
  <c r="H886" i="1" s="1"/>
  <c r="B886" i="1"/>
  <c r="F885" i="1"/>
  <c r="E885" i="1"/>
  <c r="B885" i="1"/>
  <c r="F884" i="1"/>
  <c r="E884" i="1"/>
  <c r="H884" i="1" s="1"/>
  <c r="B884" i="1"/>
  <c r="I883" i="1"/>
  <c r="F883" i="1"/>
  <c r="E883" i="1"/>
  <c r="H883" i="1" s="1"/>
  <c r="B883" i="1"/>
  <c r="F882" i="1"/>
  <c r="E882" i="1"/>
  <c r="B882" i="1"/>
  <c r="F881" i="1"/>
  <c r="E881" i="1"/>
  <c r="H881" i="1" s="1"/>
  <c r="B881" i="1"/>
  <c r="F880" i="1"/>
  <c r="E880" i="1"/>
  <c r="B880" i="1"/>
  <c r="I879" i="1"/>
  <c r="F879" i="1"/>
  <c r="H879" i="1" s="1"/>
  <c r="E879" i="1"/>
  <c r="B879" i="1"/>
  <c r="F878" i="1"/>
  <c r="E878" i="1"/>
  <c r="B878" i="1"/>
  <c r="F877" i="1"/>
  <c r="H877" i="1" s="1"/>
  <c r="E877" i="1"/>
  <c r="B877" i="1"/>
  <c r="F876" i="1"/>
  <c r="E876" i="1"/>
  <c r="B876" i="1"/>
  <c r="I875" i="1"/>
  <c r="F875" i="1"/>
  <c r="E875" i="1"/>
  <c r="H875" i="1" s="1"/>
  <c r="B875" i="1"/>
  <c r="F874" i="1"/>
  <c r="E874" i="1"/>
  <c r="B874" i="1"/>
  <c r="F873" i="1"/>
  <c r="E873" i="1"/>
  <c r="H873" i="1" s="1"/>
  <c r="B873" i="1"/>
  <c r="F872" i="1"/>
  <c r="E872" i="1"/>
  <c r="B872" i="1"/>
  <c r="I871" i="1"/>
  <c r="F871" i="1"/>
  <c r="E871" i="1"/>
  <c r="B871" i="1"/>
  <c r="F870" i="1"/>
  <c r="E870" i="1"/>
  <c r="H870" i="1" s="1"/>
  <c r="B870" i="1"/>
  <c r="F869" i="1"/>
  <c r="E869" i="1"/>
  <c r="B869" i="1"/>
  <c r="F868" i="1"/>
  <c r="E868" i="1"/>
  <c r="H868" i="1" s="1"/>
  <c r="B868" i="1"/>
  <c r="I867" i="1"/>
  <c r="F867" i="1"/>
  <c r="E867" i="1"/>
  <c r="H867" i="1" s="1"/>
  <c r="B867" i="1"/>
  <c r="F866" i="1"/>
  <c r="E866" i="1"/>
  <c r="B866" i="1"/>
  <c r="F865" i="1"/>
  <c r="E865" i="1"/>
  <c r="H865" i="1" s="1"/>
  <c r="B865" i="1"/>
  <c r="F864" i="1"/>
  <c r="E864" i="1"/>
  <c r="B864" i="1"/>
  <c r="I863" i="1"/>
  <c r="F863" i="1"/>
  <c r="H863" i="1" s="1"/>
  <c r="E863" i="1"/>
  <c r="B863" i="1"/>
  <c r="F862" i="1"/>
  <c r="E862" i="1"/>
  <c r="B862" i="1"/>
  <c r="F861" i="1"/>
  <c r="H861" i="1" s="1"/>
  <c r="E861" i="1"/>
  <c r="B861" i="1"/>
  <c r="F860" i="1"/>
  <c r="E860" i="1"/>
  <c r="B860" i="1"/>
  <c r="I859" i="1"/>
  <c r="F859" i="1"/>
  <c r="E859" i="1"/>
  <c r="H859" i="1" s="1"/>
  <c r="B859" i="1"/>
  <c r="F858" i="1"/>
  <c r="E858" i="1"/>
  <c r="B858" i="1"/>
  <c r="F857" i="1"/>
  <c r="E857" i="1"/>
  <c r="H857" i="1" s="1"/>
  <c r="B857" i="1"/>
  <c r="F856" i="1"/>
  <c r="E856" i="1"/>
  <c r="B856" i="1"/>
  <c r="I855" i="1"/>
  <c r="F855" i="1"/>
  <c r="E855" i="1"/>
  <c r="B855" i="1"/>
  <c r="F854" i="1"/>
  <c r="E854" i="1"/>
  <c r="H854" i="1" s="1"/>
  <c r="B854" i="1"/>
  <c r="F853" i="1"/>
  <c r="E853" i="1"/>
  <c r="B853" i="1"/>
  <c r="F852" i="1"/>
  <c r="E852" i="1"/>
  <c r="H852" i="1" s="1"/>
  <c r="B852" i="1"/>
  <c r="I851" i="1"/>
  <c r="F851" i="1"/>
  <c r="E851" i="1"/>
  <c r="H851" i="1" s="1"/>
  <c r="B851" i="1"/>
  <c r="F850" i="1"/>
  <c r="E850" i="1"/>
  <c r="B850" i="1"/>
  <c r="F849" i="1"/>
  <c r="E849" i="1"/>
  <c r="H849" i="1" s="1"/>
  <c r="B849" i="1"/>
  <c r="F848" i="1"/>
  <c r="E848" i="1"/>
  <c r="B848" i="1"/>
  <c r="I847" i="1"/>
  <c r="F847" i="1"/>
  <c r="H847" i="1" s="1"/>
  <c r="E847" i="1"/>
  <c r="B847" i="1"/>
  <c r="F846" i="1"/>
  <c r="E846" i="1"/>
  <c r="B846" i="1"/>
  <c r="F845" i="1"/>
  <c r="H845" i="1" s="1"/>
  <c r="E845" i="1"/>
  <c r="B845" i="1"/>
  <c r="F844" i="1"/>
  <c r="E844" i="1"/>
  <c r="B844" i="1"/>
  <c r="I843" i="1"/>
  <c r="F843" i="1"/>
  <c r="E843" i="1"/>
  <c r="H843" i="1" s="1"/>
  <c r="B843" i="1"/>
  <c r="F842" i="1"/>
  <c r="E842" i="1"/>
  <c r="B842" i="1"/>
  <c r="F841" i="1"/>
  <c r="E841" i="1"/>
  <c r="H841" i="1" s="1"/>
  <c r="B841" i="1"/>
  <c r="F840" i="1"/>
  <c r="E840" i="1"/>
  <c r="B840" i="1"/>
  <c r="I839" i="1"/>
  <c r="F839" i="1"/>
  <c r="E839" i="1"/>
  <c r="B839" i="1"/>
  <c r="F838" i="1"/>
  <c r="E838" i="1"/>
  <c r="H838" i="1" s="1"/>
  <c r="B838" i="1"/>
  <c r="F837" i="1"/>
  <c r="E837" i="1"/>
  <c r="B837" i="1"/>
  <c r="F836" i="1"/>
  <c r="E836" i="1"/>
  <c r="H836" i="1" s="1"/>
  <c r="B836" i="1"/>
  <c r="I835" i="1"/>
  <c r="F835" i="1"/>
  <c r="E835" i="1"/>
  <c r="H835" i="1" s="1"/>
  <c r="B835" i="1"/>
  <c r="F834" i="1"/>
  <c r="E834" i="1"/>
  <c r="B834" i="1"/>
  <c r="F833" i="1"/>
  <c r="E833" i="1"/>
  <c r="H833" i="1" s="1"/>
  <c r="B833" i="1"/>
  <c r="F832" i="1"/>
  <c r="E832" i="1"/>
  <c r="B832" i="1"/>
  <c r="I831" i="1"/>
  <c r="H831" i="1"/>
  <c r="F831" i="1"/>
  <c r="E831" i="1"/>
  <c r="B831" i="1"/>
  <c r="H830" i="1"/>
  <c r="F830" i="1"/>
  <c r="E830" i="1"/>
  <c r="B830" i="1"/>
  <c r="H829" i="1"/>
  <c r="F829" i="1"/>
  <c r="E829" i="1"/>
  <c r="B829" i="1"/>
  <c r="H828" i="1"/>
  <c r="F828" i="1"/>
  <c r="E828" i="1"/>
  <c r="B828" i="1"/>
  <c r="I827" i="1"/>
  <c r="F827" i="1"/>
  <c r="E827" i="1"/>
  <c r="H827" i="1" s="1"/>
  <c r="B827" i="1"/>
  <c r="F826" i="1"/>
  <c r="E826" i="1"/>
  <c r="B826" i="1"/>
  <c r="F825" i="1"/>
  <c r="E825" i="1"/>
  <c r="H825" i="1" s="1"/>
  <c r="B825" i="1"/>
  <c r="F824" i="1"/>
  <c r="E824" i="1"/>
  <c r="B824" i="1"/>
  <c r="I823" i="1"/>
  <c r="F823" i="1"/>
  <c r="E823" i="1"/>
  <c r="B823" i="1"/>
  <c r="F822" i="1"/>
  <c r="E822" i="1"/>
  <c r="B822" i="1"/>
  <c r="F821" i="1"/>
  <c r="H821" i="1" s="1"/>
  <c r="E821" i="1"/>
  <c r="B821" i="1"/>
  <c r="F820" i="1"/>
  <c r="E820" i="1"/>
  <c r="B820" i="1"/>
  <c r="I819" i="1"/>
  <c r="F819" i="1"/>
  <c r="H819" i="1" s="1"/>
  <c r="E819" i="1"/>
  <c r="B819" i="1"/>
  <c r="F818" i="1"/>
  <c r="H818" i="1" s="1"/>
  <c r="E818" i="1"/>
  <c r="B818" i="1"/>
  <c r="F817" i="1"/>
  <c r="H817" i="1" s="1"/>
  <c r="E817" i="1"/>
  <c r="B817" i="1"/>
  <c r="F816" i="1"/>
  <c r="H816" i="1" s="1"/>
  <c r="E816" i="1"/>
  <c r="B816" i="1"/>
  <c r="I815" i="1"/>
  <c r="F815" i="1"/>
  <c r="E815" i="1"/>
  <c r="B815" i="1"/>
  <c r="F814" i="1"/>
  <c r="E814" i="1"/>
  <c r="B814" i="1"/>
  <c r="F813" i="1"/>
  <c r="E813" i="1"/>
  <c r="B813" i="1"/>
  <c r="F812" i="1"/>
  <c r="E812" i="1"/>
  <c r="B812" i="1"/>
  <c r="I811" i="1"/>
  <c r="F811" i="1"/>
  <c r="E811" i="1"/>
  <c r="H811" i="1" s="1"/>
  <c r="B811" i="1"/>
  <c r="F810" i="1"/>
  <c r="E810" i="1"/>
  <c r="B810" i="1"/>
  <c r="F809" i="1"/>
  <c r="E809" i="1"/>
  <c r="H809" i="1" s="1"/>
  <c r="B809" i="1"/>
  <c r="F808" i="1"/>
  <c r="E808" i="1"/>
  <c r="B808" i="1"/>
  <c r="I807" i="1"/>
  <c r="F807" i="1"/>
  <c r="H807" i="1" s="1"/>
  <c r="E807" i="1"/>
  <c r="B807" i="1"/>
  <c r="F806" i="1"/>
  <c r="E806" i="1"/>
  <c r="B806" i="1"/>
  <c r="F805" i="1"/>
  <c r="H805" i="1" s="1"/>
  <c r="E805" i="1"/>
  <c r="B805" i="1"/>
  <c r="F804" i="1"/>
  <c r="E804" i="1"/>
  <c r="B804" i="1"/>
  <c r="I803" i="1"/>
  <c r="F803" i="1"/>
  <c r="H803" i="1" s="1"/>
  <c r="E803" i="1"/>
  <c r="B803" i="1"/>
  <c r="F802" i="1"/>
  <c r="H802" i="1" s="1"/>
  <c r="E802" i="1"/>
  <c r="B802" i="1"/>
  <c r="F801" i="1"/>
  <c r="H801" i="1" s="1"/>
  <c r="E801" i="1"/>
  <c r="B801" i="1"/>
  <c r="F800" i="1"/>
  <c r="H800" i="1" s="1"/>
  <c r="E800" i="1"/>
  <c r="B800" i="1"/>
  <c r="I799" i="1"/>
  <c r="F799" i="1"/>
  <c r="E799" i="1"/>
  <c r="B799" i="1"/>
  <c r="F798" i="1"/>
  <c r="E798" i="1"/>
  <c r="B798" i="1"/>
  <c r="F797" i="1"/>
  <c r="E797" i="1"/>
  <c r="B797" i="1"/>
  <c r="F796" i="1"/>
  <c r="E796" i="1"/>
  <c r="B796" i="1"/>
  <c r="I795" i="1"/>
  <c r="F795" i="1"/>
  <c r="E795" i="1"/>
  <c r="H795" i="1" s="1"/>
  <c r="B795" i="1"/>
  <c r="F794" i="1"/>
  <c r="E794" i="1"/>
  <c r="B794" i="1"/>
  <c r="F793" i="1"/>
  <c r="E793" i="1"/>
  <c r="H793" i="1" s="1"/>
  <c r="B793" i="1"/>
  <c r="F792" i="1"/>
  <c r="E792" i="1"/>
  <c r="B792" i="1"/>
  <c r="I791" i="1"/>
  <c r="F791" i="1"/>
  <c r="E791" i="1"/>
  <c r="H791" i="1" s="1"/>
  <c r="B791" i="1"/>
  <c r="F790" i="1"/>
  <c r="E790" i="1"/>
  <c r="B790" i="1"/>
  <c r="F789" i="1"/>
  <c r="E789" i="1"/>
  <c r="H789" i="1" s="1"/>
  <c r="B789" i="1"/>
  <c r="F788" i="1"/>
  <c r="E788" i="1"/>
  <c r="B788" i="1"/>
  <c r="I787" i="1"/>
  <c r="F787" i="1"/>
  <c r="E787" i="1"/>
  <c r="B787" i="1"/>
  <c r="F786" i="1"/>
  <c r="E786" i="1"/>
  <c r="H786" i="1" s="1"/>
  <c r="B786" i="1"/>
  <c r="F785" i="1"/>
  <c r="E785" i="1"/>
  <c r="B785" i="1"/>
  <c r="F784" i="1"/>
  <c r="E784" i="1"/>
  <c r="H784" i="1" s="1"/>
  <c r="B784" i="1"/>
  <c r="I783" i="1"/>
  <c r="F783" i="1"/>
  <c r="E783" i="1"/>
  <c r="B783" i="1"/>
  <c r="F782" i="1"/>
  <c r="H782" i="1" s="1"/>
  <c r="E782" i="1"/>
  <c r="B782" i="1"/>
  <c r="F781" i="1"/>
  <c r="E781" i="1"/>
  <c r="B781" i="1"/>
  <c r="F780" i="1"/>
  <c r="H780" i="1" s="1"/>
  <c r="E780" i="1"/>
  <c r="B780" i="1"/>
  <c r="I779" i="1"/>
  <c r="F779" i="1"/>
  <c r="E779" i="1"/>
  <c r="H779" i="1" s="1"/>
  <c r="B779" i="1"/>
  <c r="F778" i="1"/>
  <c r="E778" i="1"/>
  <c r="H778" i="1" s="1"/>
  <c r="B778" i="1"/>
  <c r="F777" i="1"/>
  <c r="E777" i="1"/>
  <c r="H777" i="1" s="1"/>
  <c r="B777" i="1"/>
  <c r="F776" i="1"/>
  <c r="E776" i="1"/>
  <c r="H776" i="1" s="1"/>
  <c r="B776" i="1"/>
  <c r="I775" i="1"/>
  <c r="F775" i="1"/>
  <c r="E775" i="1"/>
  <c r="H775" i="1" s="1"/>
  <c r="B775" i="1"/>
  <c r="F774" i="1"/>
  <c r="E774" i="1"/>
  <c r="B774" i="1"/>
  <c r="F773" i="1"/>
  <c r="E773" i="1"/>
  <c r="H773" i="1" s="1"/>
  <c r="B773" i="1"/>
  <c r="F772" i="1"/>
  <c r="E772" i="1"/>
  <c r="B772" i="1"/>
  <c r="I771" i="1"/>
  <c r="F771" i="1"/>
  <c r="E771" i="1"/>
  <c r="B771" i="1"/>
  <c r="F770" i="1"/>
  <c r="E770" i="1"/>
  <c r="B770" i="1"/>
  <c r="F769" i="1"/>
  <c r="E769" i="1"/>
  <c r="B769" i="1"/>
  <c r="F768" i="1"/>
  <c r="E768" i="1"/>
  <c r="B768" i="1"/>
  <c r="I767" i="1"/>
  <c r="F767" i="1"/>
  <c r="E767" i="1"/>
  <c r="H767" i="1" s="1"/>
  <c r="B767" i="1"/>
  <c r="F766" i="1"/>
  <c r="E766" i="1"/>
  <c r="B766" i="1"/>
  <c r="F765" i="1"/>
  <c r="E765" i="1"/>
  <c r="B765" i="1"/>
  <c r="F764" i="1"/>
  <c r="E764" i="1"/>
  <c r="B764" i="1"/>
  <c r="I763" i="1"/>
  <c r="F763" i="1"/>
  <c r="E763" i="1"/>
  <c r="H763" i="1" s="1"/>
  <c r="B763" i="1"/>
  <c r="F762" i="1"/>
  <c r="E762" i="1"/>
  <c r="B762" i="1"/>
  <c r="F761" i="1"/>
  <c r="E761" i="1"/>
  <c r="H761" i="1" s="1"/>
  <c r="B761" i="1"/>
  <c r="F760" i="1"/>
  <c r="E760" i="1"/>
  <c r="B760" i="1"/>
  <c r="I759" i="1"/>
  <c r="F759" i="1"/>
  <c r="H759" i="1" s="1"/>
  <c r="E759" i="1"/>
  <c r="B759" i="1"/>
  <c r="F758" i="1"/>
  <c r="E758" i="1"/>
  <c r="B758" i="1"/>
  <c r="F757" i="1"/>
  <c r="H757" i="1" s="1"/>
  <c r="E757" i="1"/>
  <c r="B757" i="1"/>
  <c r="F756" i="1"/>
  <c r="E756" i="1"/>
  <c r="B756" i="1"/>
  <c r="I755" i="1"/>
  <c r="F755" i="1"/>
  <c r="E755" i="1"/>
  <c r="B755" i="1"/>
  <c r="F754" i="1"/>
  <c r="E754" i="1"/>
  <c r="H754" i="1" s="1"/>
  <c r="B754" i="1"/>
  <c r="F753" i="1"/>
  <c r="E753" i="1"/>
  <c r="B753" i="1"/>
  <c r="F752" i="1"/>
  <c r="E752" i="1"/>
  <c r="H752" i="1" s="1"/>
  <c r="B752" i="1"/>
  <c r="I751" i="1"/>
  <c r="F751" i="1"/>
  <c r="E751" i="1"/>
  <c r="B751" i="1"/>
  <c r="F750" i="1"/>
  <c r="E750" i="1"/>
  <c r="B750" i="1"/>
  <c r="F749" i="1"/>
  <c r="E749" i="1"/>
  <c r="B749" i="1"/>
  <c r="F748" i="1"/>
  <c r="E748" i="1"/>
  <c r="B748" i="1"/>
  <c r="I747" i="1"/>
  <c r="F747" i="1"/>
  <c r="E747" i="1"/>
  <c r="H747" i="1" s="1"/>
  <c r="B747" i="1"/>
  <c r="F746" i="1"/>
  <c r="E746" i="1"/>
  <c r="B746" i="1"/>
  <c r="F745" i="1"/>
  <c r="E745" i="1"/>
  <c r="H745" i="1" s="1"/>
  <c r="B745" i="1"/>
  <c r="F744" i="1"/>
  <c r="E744" i="1"/>
  <c r="B744" i="1"/>
  <c r="I743" i="1"/>
  <c r="H743" i="1"/>
  <c r="F743" i="1"/>
  <c r="E743" i="1"/>
  <c r="B743" i="1"/>
  <c r="F742" i="1"/>
  <c r="E742" i="1"/>
  <c r="B742" i="1"/>
  <c r="F741" i="1"/>
  <c r="E741" i="1"/>
  <c r="H741" i="1" s="1"/>
  <c r="B741" i="1"/>
  <c r="F740" i="1"/>
  <c r="E740" i="1"/>
  <c r="B740" i="1"/>
  <c r="I739" i="1"/>
  <c r="F739" i="1"/>
  <c r="E739" i="1"/>
  <c r="B739" i="1"/>
  <c r="F738" i="1"/>
  <c r="E738" i="1"/>
  <c r="H738" i="1" s="1"/>
  <c r="B738" i="1"/>
  <c r="F737" i="1"/>
  <c r="E737" i="1"/>
  <c r="B737" i="1"/>
  <c r="F736" i="1"/>
  <c r="E736" i="1"/>
  <c r="H736" i="1" s="1"/>
  <c r="B736" i="1"/>
  <c r="I735" i="1"/>
  <c r="F735" i="1"/>
  <c r="E735" i="1"/>
  <c r="B735" i="1"/>
  <c r="F734" i="1"/>
  <c r="H734" i="1" s="1"/>
  <c r="E734" i="1"/>
  <c r="B734" i="1"/>
  <c r="F733" i="1"/>
  <c r="E733" i="1"/>
  <c r="B733" i="1"/>
  <c r="F732" i="1"/>
  <c r="H732" i="1" s="1"/>
  <c r="E732" i="1"/>
  <c r="B732" i="1"/>
  <c r="I731" i="1"/>
  <c r="H731" i="1"/>
  <c r="F731" i="1"/>
  <c r="E731" i="1"/>
  <c r="B731" i="1"/>
  <c r="H730" i="1"/>
  <c r="F730" i="1"/>
  <c r="E730" i="1"/>
  <c r="B730" i="1"/>
  <c r="H729" i="1"/>
  <c r="F729" i="1"/>
  <c r="E729" i="1"/>
  <c r="B729" i="1"/>
  <c r="H728" i="1"/>
  <c r="F728" i="1"/>
  <c r="E728" i="1"/>
  <c r="B728" i="1"/>
  <c r="I727" i="1"/>
  <c r="F727" i="1"/>
  <c r="E727" i="1"/>
  <c r="H727" i="1" s="1"/>
  <c r="B727" i="1"/>
  <c r="F726" i="1"/>
  <c r="E726" i="1"/>
  <c r="B726" i="1"/>
  <c r="F725" i="1"/>
  <c r="E725" i="1"/>
  <c r="H725" i="1" s="1"/>
  <c r="B725" i="1"/>
  <c r="F724" i="1"/>
  <c r="E724" i="1"/>
  <c r="B724" i="1"/>
  <c r="I723" i="1"/>
  <c r="F723" i="1"/>
  <c r="E723" i="1"/>
  <c r="B723" i="1"/>
  <c r="F722" i="1"/>
  <c r="E722" i="1"/>
  <c r="B722" i="1"/>
  <c r="F721" i="1"/>
  <c r="E721" i="1"/>
  <c r="B721" i="1"/>
  <c r="F720" i="1"/>
  <c r="E720" i="1"/>
  <c r="B720" i="1"/>
  <c r="I719" i="1"/>
  <c r="F719" i="1"/>
  <c r="H719" i="1" s="1"/>
  <c r="E719" i="1"/>
  <c r="B719" i="1"/>
  <c r="F718" i="1"/>
  <c r="E718" i="1"/>
  <c r="B718" i="1"/>
  <c r="F717" i="1"/>
  <c r="E717" i="1"/>
  <c r="B717" i="1"/>
  <c r="F716" i="1"/>
  <c r="E716" i="1"/>
  <c r="B716" i="1"/>
  <c r="I715" i="1"/>
  <c r="F715" i="1"/>
  <c r="E715" i="1"/>
  <c r="H715" i="1" s="1"/>
  <c r="B715" i="1"/>
  <c r="F714" i="1"/>
  <c r="E714" i="1"/>
  <c r="B714" i="1"/>
  <c r="F713" i="1"/>
  <c r="E713" i="1"/>
  <c r="H713" i="1" s="1"/>
  <c r="B713" i="1"/>
  <c r="F712" i="1"/>
  <c r="E712" i="1"/>
  <c r="B712" i="1"/>
  <c r="I711" i="1"/>
  <c r="H711" i="1"/>
  <c r="F711" i="1"/>
  <c r="E711" i="1"/>
  <c r="B711" i="1"/>
  <c r="F710" i="1"/>
  <c r="E710" i="1"/>
  <c r="B710" i="1"/>
  <c r="F709" i="1"/>
  <c r="E709" i="1"/>
  <c r="H709" i="1" s="1"/>
  <c r="B709" i="1"/>
  <c r="F708" i="1"/>
  <c r="E708" i="1"/>
  <c r="B708" i="1"/>
  <c r="I707" i="1"/>
  <c r="F707" i="1"/>
  <c r="E707" i="1"/>
  <c r="B707" i="1"/>
  <c r="F706" i="1"/>
  <c r="E706" i="1"/>
  <c r="H706" i="1" s="1"/>
  <c r="B706" i="1"/>
  <c r="F705" i="1"/>
  <c r="E705" i="1"/>
  <c r="B705" i="1"/>
  <c r="F704" i="1"/>
  <c r="E704" i="1"/>
  <c r="H704" i="1" s="1"/>
  <c r="B704" i="1"/>
  <c r="I703" i="1"/>
  <c r="F703" i="1"/>
  <c r="E703" i="1"/>
  <c r="B703" i="1"/>
  <c r="F702" i="1"/>
  <c r="H702" i="1" s="1"/>
  <c r="E702" i="1"/>
  <c r="B702" i="1"/>
  <c r="F701" i="1"/>
  <c r="E701" i="1"/>
  <c r="B701" i="1"/>
  <c r="F700" i="1"/>
  <c r="H700" i="1" s="1"/>
  <c r="E700" i="1"/>
  <c r="B700" i="1"/>
  <c r="I699" i="1"/>
  <c r="H699" i="1"/>
  <c r="F699" i="1"/>
  <c r="E699" i="1"/>
  <c r="B699" i="1"/>
  <c r="H698" i="1"/>
  <c r="F698" i="1"/>
  <c r="E698" i="1"/>
  <c r="B698" i="1"/>
  <c r="H697" i="1"/>
  <c r="F697" i="1"/>
  <c r="E697" i="1"/>
  <c r="B697" i="1"/>
  <c r="H696" i="1"/>
  <c r="F696" i="1"/>
  <c r="E696" i="1"/>
  <c r="B696" i="1"/>
  <c r="I695" i="1"/>
  <c r="F695" i="1"/>
  <c r="E695" i="1"/>
  <c r="H695" i="1" s="1"/>
  <c r="B695" i="1"/>
  <c r="F694" i="1"/>
  <c r="E694" i="1"/>
  <c r="B694" i="1"/>
  <c r="F693" i="1"/>
  <c r="E693" i="1"/>
  <c r="H693" i="1" s="1"/>
  <c r="B693" i="1"/>
  <c r="F692" i="1"/>
  <c r="E692" i="1"/>
  <c r="B692" i="1"/>
  <c r="I691" i="1"/>
  <c r="F691" i="1"/>
  <c r="E691" i="1"/>
  <c r="B691" i="1"/>
  <c r="F690" i="1"/>
  <c r="E690" i="1"/>
  <c r="B690" i="1"/>
  <c r="H689" i="1"/>
  <c r="F689" i="1"/>
  <c r="E689" i="1"/>
  <c r="B689" i="1"/>
  <c r="H688" i="1"/>
  <c r="F688" i="1"/>
  <c r="E688" i="1"/>
  <c r="B688" i="1"/>
  <c r="I687" i="1"/>
  <c r="F687" i="1"/>
  <c r="E687" i="1"/>
  <c r="H687" i="1" s="1"/>
  <c r="B687" i="1"/>
  <c r="F686" i="1"/>
  <c r="E686" i="1"/>
  <c r="B686" i="1"/>
  <c r="F685" i="1"/>
  <c r="E685" i="1"/>
  <c r="H685" i="1" s="1"/>
  <c r="B685" i="1"/>
  <c r="F684" i="1"/>
  <c r="E684" i="1"/>
  <c r="B684" i="1"/>
  <c r="I683" i="1"/>
  <c r="F683" i="1"/>
  <c r="E683" i="1"/>
  <c r="B683" i="1"/>
  <c r="F682" i="1"/>
  <c r="E682" i="1"/>
  <c r="B682" i="1"/>
  <c r="H681" i="1"/>
  <c r="F681" i="1"/>
  <c r="E681" i="1"/>
  <c r="B681" i="1"/>
  <c r="H680" i="1"/>
  <c r="F680" i="1"/>
  <c r="E680" i="1"/>
  <c r="B680" i="1"/>
  <c r="I679" i="1"/>
  <c r="F679" i="1"/>
  <c r="E679" i="1"/>
  <c r="H679" i="1" s="1"/>
  <c r="B679" i="1"/>
  <c r="F678" i="1"/>
  <c r="E678" i="1"/>
  <c r="B678" i="1"/>
  <c r="F677" i="1"/>
  <c r="E677" i="1"/>
  <c r="H677" i="1" s="1"/>
  <c r="B677" i="1"/>
  <c r="F676" i="1"/>
  <c r="E676" i="1"/>
  <c r="B676" i="1"/>
  <c r="I675" i="1"/>
  <c r="F675" i="1"/>
  <c r="E675" i="1"/>
  <c r="B675" i="1"/>
  <c r="F674" i="1"/>
  <c r="E674" i="1"/>
  <c r="H674" i="1" s="1"/>
  <c r="B674" i="1"/>
  <c r="F673" i="1"/>
  <c r="E673" i="1"/>
  <c r="B673" i="1"/>
  <c r="F672" i="1"/>
  <c r="E672" i="1"/>
  <c r="H672" i="1" s="1"/>
  <c r="B672" i="1"/>
  <c r="I671" i="1"/>
  <c r="F671" i="1"/>
  <c r="E671" i="1"/>
  <c r="B671" i="1"/>
  <c r="F670" i="1"/>
  <c r="H670" i="1" s="1"/>
  <c r="E670" i="1"/>
  <c r="B670" i="1"/>
  <c r="F669" i="1"/>
  <c r="E669" i="1"/>
  <c r="B669" i="1"/>
  <c r="F668" i="1"/>
  <c r="H668" i="1" s="1"/>
  <c r="E668" i="1"/>
  <c r="B668" i="1"/>
  <c r="I667" i="1"/>
  <c r="H667" i="1"/>
  <c r="F667" i="1"/>
  <c r="E667" i="1"/>
  <c r="B667" i="1"/>
  <c r="F666" i="1"/>
  <c r="E666" i="1"/>
  <c r="B666" i="1"/>
  <c r="F665" i="1"/>
  <c r="E665" i="1"/>
  <c r="B665" i="1"/>
  <c r="F664" i="1"/>
  <c r="H664" i="1" s="1"/>
  <c r="E664" i="1"/>
  <c r="B664" i="1"/>
  <c r="I663" i="1"/>
  <c r="F663" i="1"/>
  <c r="E663" i="1"/>
  <c r="B663" i="1"/>
  <c r="F662" i="1"/>
  <c r="E662" i="1"/>
  <c r="B662" i="1"/>
  <c r="F661" i="1"/>
  <c r="H661" i="1" s="1"/>
  <c r="E661" i="1"/>
  <c r="B661" i="1"/>
  <c r="F660" i="1"/>
  <c r="E660" i="1"/>
  <c r="B660" i="1"/>
  <c r="I659" i="1"/>
  <c r="F659" i="1"/>
  <c r="H659" i="1" s="1"/>
  <c r="E659" i="1"/>
  <c r="B659" i="1"/>
  <c r="F658" i="1"/>
  <c r="E658" i="1"/>
  <c r="B658" i="1"/>
  <c r="F657" i="1"/>
  <c r="H657" i="1" s="1"/>
  <c r="E657" i="1"/>
  <c r="B657" i="1"/>
  <c r="F656" i="1"/>
  <c r="E656" i="1"/>
  <c r="B656" i="1"/>
  <c r="I655" i="1"/>
  <c r="F655" i="1"/>
  <c r="E655" i="1"/>
  <c r="H655" i="1" s="1"/>
  <c r="B655" i="1"/>
  <c r="F654" i="1"/>
  <c r="E654" i="1"/>
  <c r="B654" i="1"/>
  <c r="F653" i="1"/>
  <c r="E653" i="1"/>
  <c r="B653" i="1"/>
  <c r="F652" i="1"/>
  <c r="H652" i="1" s="1"/>
  <c r="E652" i="1"/>
  <c r="B652" i="1"/>
  <c r="I651" i="1"/>
  <c r="F651" i="1"/>
  <c r="E651" i="1"/>
  <c r="H651" i="1" s="1"/>
  <c r="B651" i="1"/>
  <c r="F650" i="1"/>
  <c r="E650" i="1"/>
  <c r="H650" i="1" s="1"/>
  <c r="B650" i="1"/>
  <c r="F649" i="1"/>
  <c r="E649" i="1"/>
  <c r="H649" i="1" s="1"/>
  <c r="B649" i="1"/>
  <c r="F648" i="1"/>
  <c r="E648" i="1"/>
  <c r="H648" i="1" s="1"/>
  <c r="B648" i="1"/>
  <c r="I647" i="1"/>
  <c r="F647" i="1"/>
  <c r="E647" i="1"/>
  <c r="H647" i="1" s="1"/>
  <c r="B647" i="1"/>
  <c r="F646" i="1"/>
  <c r="E646" i="1"/>
  <c r="B646" i="1"/>
  <c r="F645" i="1"/>
  <c r="E645" i="1"/>
  <c r="H645" i="1" s="1"/>
  <c r="B645" i="1"/>
  <c r="F644" i="1"/>
  <c r="E644" i="1"/>
  <c r="B644" i="1"/>
  <c r="I643" i="1"/>
  <c r="F643" i="1"/>
  <c r="E643" i="1"/>
  <c r="B643" i="1"/>
  <c r="F642" i="1"/>
  <c r="E642" i="1"/>
  <c r="H642" i="1" s="1"/>
  <c r="B642" i="1"/>
  <c r="F641" i="1"/>
  <c r="E641" i="1"/>
  <c r="B641" i="1"/>
  <c r="F640" i="1"/>
  <c r="E640" i="1"/>
  <c r="H640" i="1" s="1"/>
  <c r="B640" i="1"/>
  <c r="I639" i="1"/>
  <c r="F639" i="1"/>
  <c r="E639" i="1"/>
  <c r="B639" i="1"/>
  <c r="F638" i="1"/>
  <c r="E638" i="1"/>
  <c r="B638" i="1"/>
  <c r="F637" i="1"/>
  <c r="E637" i="1"/>
  <c r="H637" i="1" s="1"/>
  <c r="B637" i="1"/>
  <c r="F636" i="1"/>
  <c r="E636" i="1"/>
  <c r="B636" i="1"/>
  <c r="I635" i="1"/>
  <c r="F635" i="1"/>
  <c r="H635" i="1" s="1"/>
  <c r="E635" i="1"/>
  <c r="B635" i="1"/>
  <c r="F634" i="1"/>
  <c r="E634" i="1"/>
  <c r="B634" i="1"/>
  <c r="H633" i="1"/>
  <c r="F633" i="1"/>
  <c r="E633" i="1"/>
  <c r="B633" i="1"/>
  <c r="H632" i="1"/>
  <c r="F632" i="1"/>
  <c r="E632" i="1"/>
  <c r="B632" i="1"/>
  <c r="I631" i="1"/>
  <c r="F631" i="1"/>
  <c r="E631" i="1"/>
  <c r="B631" i="1"/>
  <c r="F630" i="1"/>
  <c r="E630" i="1"/>
  <c r="B630" i="1"/>
  <c r="F629" i="1"/>
  <c r="H629" i="1" s="1"/>
  <c r="E629" i="1"/>
  <c r="B629" i="1"/>
  <c r="F628" i="1"/>
  <c r="H628" i="1" s="1"/>
  <c r="E628" i="1"/>
  <c r="B628" i="1"/>
  <c r="I627" i="1"/>
  <c r="F627" i="1"/>
  <c r="H627" i="1" s="1"/>
  <c r="E627" i="1"/>
  <c r="B627" i="1"/>
  <c r="F626" i="1"/>
  <c r="E626" i="1"/>
  <c r="B626" i="1"/>
  <c r="F625" i="1"/>
  <c r="E625" i="1"/>
  <c r="B625" i="1"/>
  <c r="F624" i="1"/>
  <c r="E624" i="1"/>
  <c r="H624" i="1" s="1"/>
  <c r="B624" i="1"/>
  <c r="I623" i="1"/>
  <c r="F623" i="1"/>
  <c r="E623" i="1"/>
  <c r="B623" i="1"/>
  <c r="F622" i="1"/>
  <c r="H622" i="1" s="1"/>
  <c r="E622" i="1"/>
  <c r="B622" i="1"/>
  <c r="F621" i="1"/>
  <c r="E621" i="1"/>
  <c r="B621" i="1"/>
  <c r="F620" i="1"/>
  <c r="H620" i="1" s="1"/>
  <c r="E620" i="1"/>
  <c r="B620" i="1"/>
  <c r="I619" i="1"/>
  <c r="H619" i="1"/>
  <c r="F619" i="1"/>
  <c r="E619" i="1"/>
  <c r="B619" i="1"/>
  <c r="H618" i="1"/>
  <c r="F618" i="1"/>
  <c r="E618" i="1"/>
  <c r="B618" i="1"/>
  <c r="H617" i="1"/>
  <c r="F617" i="1"/>
  <c r="E617" i="1"/>
  <c r="B617" i="1"/>
  <c r="H616" i="1"/>
  <c r="F616" i="1"/>
  <c r="E616" i="1"/>
  <c r="B616" i="1"/>
  <c r="I615" i="1"/>
  <c r="F615" i="1"/>
  <c r="E615" i="1"/>
  <c r="H615" i="1" s="1"/>
  <c r="B615" i="1"/>
  <c r="F614" i="1"/>
  <c r="E614" i="1"/>
  <c r="B614" i="1"/>
  <c r="F613" i="1"/>
  <c r="E613" i="1"/>
  <c r="H613" i="1" s="1"/>
  <c r="B613" i="1"/>
  <c r="F612" i="1"/>
  <c r="E612" i="1"/>
  <c r="B612" i="1"/>
  <c r="I611" i="1"/>
  <c r="F611" i="1"/>
  <c r="E611" i="1"/>
  <c r="B611" i="1"/>
  <c r="F610" i="1"/>
  <c r="E610" i="1"/>
  <c r="B610" i="1"/>
  <c r="F609" i="1"/>
  <c r="E609" i="1"/>
  <c r="B609" i="1"/>
  <c r="F608" i="1"/>
  <c r="E608" i="1"/>
  <c r="B608" i="1"/>
  <c r="I607" i="1"/>
  <c r="F607" i="1"/>
  <c r="E607" i="1"/>
  <c r="B607" i="1"/>
  <c r="F606" i="1"/>
  <c r="E606" i="1"/>
  <c r="B606" i="1"/>
  <c r="F605" i="1"/>
  <c r="E605" i="1"/>
  <c r="B605" i="1"/>
  <c r="F604" i="1"/>
  <c r="E604" i="1"/>
  <c r="B604" i="1"/>
  <c r="I603" i="1"/>
  <c r="F603" i="1"/>
  <c r="E603" i="1"/>
  <c r="H603" i="1" s="1"/>
  <c r="B603" i="1"/>
  <c r="F602" i="1"/>
  <c r="E602" i="1"/>
  <c r="B602" i="1"/>
  <c r="F601" i="1"/>
  <c r="E601" i="1"/>
  <c r="H601" i="1" s="1"/>
  <c r="B601" i="1"/>
  <c r="F600" i="1"/>
  <c r="E600" i="1"/>
  <c r="B600" i="1"/>
  <c r="I599" i="1"/>
  <c r="H599" i="1"/>
  <c r="F599" i="1"/>
  <c r="E599" i="1"/>
  <c r="B599" i="1"/>
  <c r="F598" i="1"/>
  <c r="E598" i="1"/>
  <c r="B598" i="1"/>
  <c r="F597" i="1"/>
  <c r="E597" i="1"/>
  <c r="H597" i="1" s="1"/>
  <c r="B597" i="1"/>
  <c r="F596" i="1"/>
  <c r="E596" i="1"/>
  <c r="B596" i="1"/>
  <c r="I595" i="1"/>
  <c r="F595" i="1"/>
  <c r="E595" i="1"/>
  <c r="B595" i="1"/>
  <c r="F594" i="1"/>
  <c r="E594" i="1"/>
  <c r="H594" i="1" s="1"/>
  <c r="B594" i="1"/>
  <c r="F593" i="1"/>
  <c r="E593" i="1"/>
  <c r="B593" i="1"/>
  <c r="F592" i="1"/>
  <c r="E592" i="1"/>
  <c r="H592" i="1" s="1"/>
  <c r="B592" i="1"/>
  <c r="I591" i="1"/>
  <c r="F591" i="1"/>
  <c r="E591" i="1"/>
  <c r="B591" i="1"/>
  <c r="F590" i="1"/>
  <c r="H590" i="1" s="1"/>
  <c r="E590" i="1"/>
  <c r="B590" i="1"/>
  <c r="F589" i="1"/>
  <c r="E589" i="1"/>
  <c r="B589" i="1"/>
  <c r="F588" i="1"/>
  <c r="H588" i="1" s="1"/>
  <c r="E588" i="1"/>
  <c r="B588" i="1"/>
  <c r="I587" i="1"/>
  <c r="H587" i="1"/>
  <c r="F587" i="1"/>
  <c r="E587" i="1"/>
  <c r="B587" i="1"/>
  <c r="H586" i="1"/>
  <c r="F586" i="1"/>
  <c r="E586" i="1"/>
  <c r="B586" i="1"/>
  <c r="H585" i="1"/>
  <c r="F585" i="1"/>
  <c r="E585" i="1"/>
  <c r="B585" i="1"/>
  <c r="H584" i="1"/>
  <c r="F584" i="1"/>
  <c r="E584" i="1"/>
  <c r="B584" i="1"/>
  <c r="I583" i="1"/>
  <c r="F583" i="1"/>
  <c r="E583" i="1"/>
  <c r="H583" i="1" s="1"/>
  <c r="B583" i="1"/>
  <c r="F582" i="1"/>
  <c r="E582" i="1"/>
  <c r="B582" i="1"/>
  <c r="F581" i="1"/>
  <c r="E581" i="1"/>
  <c r="H581" i="1" s="1"/>
  <c r="B581" i="1"/>
  <c r="F580" i="1"/>
  <c r="E580" i="1"/>
  <c r="B580" i="1"/>
  <c r="I579" i="1"/>
  <c r="F579" i="1"/>
  <c r="E579" i="1"/>
  <c r="B579" i="1"/>
  <c r="F578" i="1"/>
  <c r="E578" i="1"/>
  <c r="B578" i="1"/>
  <c r="F577" i="1"/>
  <c r="E577" i="1"/>
  <c r="B577" i="1"/>
  <c r="F576" i="1"/>
  <c r="E576" i="1"/>
  <c r="B576" i="1"/>
  <c r="I575" i="1"/>
  <c r="F575" i="1"/>
  <c r="H575" i="1" s="1"/>
  <c r="E575" i="1"/>
  <c r="B575" i="1"/>
  <c r="F574" i="1"/>
  <c r="E574" i="1"/>
  <c r="B574" i="1"/>
  <c r="F573" i="1"/>
  <c r="E573" i="1"/>
  <c r="B573" i="1"/>
  <c r="F572" i="1"/>
  <c r="E572" i="1"/>
  <c r="B572" i="1"/>
  <c r="I571" i="1"/>
  <c r="F571" i="1"/>
  <c r="E571" i="1"/>
  <c r="H571" i="1" s="1"/>
  <c r="B571" i="1"/>
  <c r="F570" i="1"/>
  <c r="E570" i="1"/>
  <c r="B570" i="1"/>
  <c r="F569" i="1"/>
  <c r="E569" i="1"/>
  <c r="H569" i="1" s="1"/>
  <c r="B569" i="1"/>
  <c r="F568" i="1"/>
  <c r="E568" i="1"/>
  <c r="B568" i="1"/>
  <c r="I567" i="1"/>
  <c r="F567" i="1"/>
  <c r="E567" i="1"/>
  <c r="H567" i="1" s="1"/>
  <c r="B567" i="1"/>
  <c r="F566" i="1"/>
  <c r="E566" i="1"/>
  <c r="B566" i="1"/>
  <c r="F565" i="1"/>
  <c r="E565" i="1"/>
  <c r="H565" i="1" s="1"/>
  <c r="B565" i="1"/>
  <c r="F564" i="1"/>
  <c r="E564" i="1"/>
  <c r="B564" i="1"/>
  <c r="I563" i="1"/>
  <c r="F563" i="1"/>
  <c r="E563" i="1"/>
  <c r="B563" i="1"/>
  <c r="F562" i="1"/>
  <c r="E562" i="1"/>
  <c r="H562" i="1" s="1"/>
  <c r="B562" i="1"/>
  <c r="F561" i="1"/>
  <c r="E561" i="1"/>
  <c r="B561" i="1"/>
  <c r="F560" i="1"/>
  <c r="E560" i="1"/>
  <c r="H560" i="1" s="1"/>
  <c r="B560" i="1"/>
  <c r="I559" i="1"/>
  <c r="F559" i="1"/>
  <c r="E559" i="1"/>
  <c r="B559" i="1"/>
  <c r="F558" i="1"/>
  <c r="H558" i="1" s="1"/>
  <c r="E558" i="1"/>
  <c r="B558" i="1"/>
  <c r="F557" i="1"/>
  <c r="E557" i="1"/>
  <c r="B557" i="1"/>
  <c r="F556" i="1"/>
  <c r="H556" i="1" s="1"/>
  <c r="E556" i="1"/>
  <c r="B556" i="1"/>
  <c r="I555" i="1"/>
  <c r="F555" i="1"/>
  <c r="E555" i="1"/>
  <c r="H555" i="1" s="1"/>
  <c r="B555" i="1"/>
  <c r="F554" i="1"/>
  <c r="E554" i="1"/>
  <c r="H554" i="1" s="1"/>
  <c r="B554" i="1"/>
  <c r="F553" i="1"/>
  <c r="E553" i="1"/>
  <c r="H553" i="1" s="1"/>
  <c r="B553" i="1"/>
  <c r="F552" i="1"/>
  <c r="E552" i="1"/>
  <c r="H552" i="1" s="1"/>
  <c r="B552" i="1"/>
  <c r="I551" i="1"/>
  <c r="F551" i="1"/>
  <c r="E551" i="1"/>
  <c r="H551" i="1" s="1"/>
  <c r="B551" i="1"/>
  <c r="F550" i="1"/>
  <c r="E550" i="1"/>
  <c r="B550" i="1"/>
  <c r="F549" i="1"/>
  <c r="E549" i="1"/>
  <c r="B549" i="1"/>
  <c r="F548" i="1"/>
  <c r="E548" i="1"/>
  <c r="H548" i="1" s="1"/>
  <c r="B548" i="1"/>
  <c r="I547" i="1"/>
  <c r="F547" i="1"/>
  <c r="E547" i="1"/>
  <c r="B547" i="1"/>
  <c r="F546" i="1"/>
  <c r="E546" i="1"/>
  <c r="B546" i="1"/>
  <c r="F545" i="1"/>
  <c r="E545" i="1"/>
  <c r="B545" i="1"/>
  <c r="F544" i="1"/>
  <c r="E544" i="1"/>
  <c r="H544" i="1" s="1"/>
  <c r="B544" i="1"/>
  <c r="I543" i="1"/>
  <c r="F543" i="1"/>
  <c r="E543" i="1"/>
  <c r="H543" i="1" s="1"/>
  <c r="B543" i="1"/>
  <c r="F542" i="1"/>
  <c r="E542" i="1"/>
  <c r="B542" i="1"/>
  <c r="F541" i="1"/>
  <c r="E541" i="1"/>
  <c r="H541" i="1" s="1"/>
  <c r="B541" i="1"/>
  <c r="F540" i="1"/>
  <c r="E540" i="1"/>
  <c r="B540" i="1"/>
  <c r="I539" i="1"/>
  <c r="F539" i="1"/>
  <c r="E539" i="1"/>
  <c r="B539" i="1"/>
  <c r="F538" i="1"/>
  <c r="E538" i="1"/>
  <c r="B538" i="1"/>
  <c r="F537" i="1"/>
  <c r="E537" i="1"/>
  <c r="B537" i="1"/>
  <c r="F536" i="1"/>
  <c r="E536" i="1"/>
  <c r="H536" i="1" s="1"/>
  <c r="B536" i="1"/>
  <c r="I535" i="1"/>
  <c r="F535" i="1"/>
  <c r="E535" i="1"/>
  <c r="H535" i="1" s="1"/>
  <c r="B535" i="1"/>
  <c r="F534" i="1"/>
  <c r="E534" i="1"/>
  <c r="B534" i="1"/>
  <c r="F533" i="1"/>
  <c r="E533" i="1"/>
  <c r="H533" i="1" s="1"/>
  <c r="B533" i="1"/>
  <c r="F532" i="1"/>
  <c r="E532" i="1"/>
  <c r="B532" i="1"/>
  <c r="I531" i="1"/>
  <c r="H531" i="1"/>
  <c r="F531" i="1"/>
  <c r="E531" i="1"/>
  <c r="B531" i="1"/>
  <c r="H530" i="1"/>
  <c r="F530" i="1"/>
  <c r="E530" i="1"/>
  <c r="B530" i="1"/>
  <c r="H529" i="1"/>
  <c r="F529" i="1"/>
  <c r="E529" i="1"/>
  <c r="B529" i="1"/>
  <c r="H528" i="1"/>
  <c r="F528" i="1"/>
  <c r="E528" i="1"/>
  <c r="B528" i="1"/>
  <c r="I527" i="1"/>
  <c r="F527" i="1"/>
  <c r="E527" i="1"/>
  <c r="B527" i="1"/>
  <c r="F526" i="1"/>
  <c r="H526" i="1" s="1"/>
  <c r="E526" i="1"/>
  <c r="B526" i="1"/>
  <c r="F525" i="1"/>
  <c r="E525" i="1"/>
  <c r="B525" i="1"/>
  <c r="F524" i="1"/>
  <c r="H524" i="1" s="1"/>
  <c r="E524" i="1"/>
  <c r="B524" i="1"/>
  <c r="I523" i="1"/>
  <c r="F523" i="1"/>
  <c r="E523" i="1"/>
  <c r="B523" i="1"/>
  <c r="F522" i="1"/>
  <c r="E522" i="1"/>
  <c r="B522" i="1"/>
  <c r="F521" i="1"/>
  <c r="H521" i="1" s="1"/>
  <c r="E521" i="1"/>
  <c r="B521" i="1"/>
  <c r="F520" i="1"/>
  <c r="E520" i="1"/>
  <c r="B520" i="1"/>
  <c r="I519" i="1"/>
  <c r="F519" i="1"/>
  <c r="H519" i="1" s="1"/>
  <c r="E519" i="1"/>
  <c r="B519" i="1"/>
  <c r="F518" i="1"/>
  <c r="E518" i="1"/>
  <c r="B518" i="1"/>
  <c r="F517" i="1"/>
  <c r="H517" i="1" s="1"/>
  <c r="E517" i="1"/>
  <c r="B517" i="1"/>
  <c r="F516" i="1"/>
  <c r="E516" i="1"/>
  <c r="B516" i="1"/>
  <c r="I515" i="1"/>
  <c r="F515" i="1"/>
  <c r="E515" i="1"/>
  <c r="H515" i="1" s="1"/>
  <c r="B515" i="1"/>
  <c r="F514" i="1"/>
  <c r="E514" i="1"/>
  <c r="B514" i="1"/>
  <c r="F513" i="1"/>
  <c r="E513" i="1"/>
  <c r="B513" i="1"/>
  <c r="F512" i="1"/>
  <c r="H512" i="1" s="1"/>
  <c r="E512" i="1"/>
  <c r="B512" i="1"/>
  <c r="I511" i="1"/>
  <c r="F511" i="1"/>
  <c r="E511" i="1"/>
  <c r="H511" i="1" s="1"/>
  <c r="B511" i="1"/>
  <c r="F510" i="1"/>
  <c r="E510" i="1"/>
  <c r="B510" i="1"/>
  <c r="F509" i="1"/>
  <c r="E509" i="1"/>
  <c r="B509" i="1"/>
  <c r="F508" i="1"/>
  <c r="H508" i="1" s="1"/>
  <c r="E508" i="1"/>
  <c r="B508" i="1"/>
  <c r="I507" i="1"/>
  <c r="F507" i="1"/>
  <c r="E507" i="1"/>
  <c r="B507" i="1"/>
  <c r="F506" i="1"/>
  <c r="E506" i="1"/>
  <c r="H506" i="1" s="1"/>
  <c r="B506" i="1"/>
  <c r="F505" i="1"/>
  <c r="E505" i="1"/>
  <c r="B505" i="1"/>
  <c r="F504" i="1"/>
  <c r="E504" i="1"/>
  <c r="H504" i="1" s="1"/>
  <c r="B504" i="1"/>
  <c r="I503" i="1"/>
  <c r="F503" i="1"/>
  <c r="E503" i="1"/>
  <c r="H503" i="1" s="1"/>
  <c r="B503" i="1"/>
  <c r="F502" i="1"/>
  <c r="E502" i="1"/>
  <c r="B502" i="1"/>
  <c r="F501" i="1"/>
  <c r="E501" i="1"/>
  <c r="H501" i="1" s="1"/>
  <c r="B501" i="1"/>
  <c r="F500" i="1"/>
  <c r="E500" i="1"/>
  <c r="B500" i="1"/>
  <c r="I499" i="1"/>
  <c r="F499" i="1"/>
  <c r="E499" i="1"/>
  <c r="H499" i="1" s="1"/>
  <c r="B499" i="1"/>
  <c r="F498" i="1"/>
  <c r="E498" i="1"/>
  <c r="H498" i="1" s="1"/>
  <c r="B498" i="1"/>
  <c r="F497" i="1"/>
  <c r="E497" i="1"/>
  <c r="H497" i="1" s="1"/>
  <c r="B497" i="1"/>
  <c r="F496" i="1"/>
  <c r="E496" i="1"/>
  <c r="H496" i="1" s="1"/>
  <c r="B496" i="1"/>
  <c r="I495" i="1"/>
  <c r="F495" i="1"/>
  <c r="E495" i="1"/>
  <c r="B495" i="1"/>
  <c r="F494" i="1"/>
  <c r="E494" i="1"/>
  <c r="B494" i="1"/>
  <c r="F493" i="1"/>
  <c r="H493" i="1" s="1"/>
  <c r="E493" i="1"/>
  <c r="B493" i="1"/>
  <c r="F492" i="1"/>
  <c r="H492" i="1" s="1"/>
  <c r="E492" i="1"/>
  <c r="B492" i="1"/>
  <c r="I491" i="1"/>
  <c r="F491" i="1"/>
  <c r="H491" i="1" s="1"/>
  <c r="E491" i="1"/>
  <c r="B491" i="1"/>
  <c r="F490" i="1"/>
  <c r="E490" i="1"/>
  <c r="B490" i="1"/>
  <c r="F489" i="1"/>
  <c r="E489" i="1"/>
  <c r="B489" i="1"/>
  <c r="F488" i="1"/>
  <c r="E488" i="1"/>
  <c r="H488" i="1" s="1"/>
  <c r="B488" i="1"/>
  <c r="I487" i="1"/>
  <c r="F487" i="1"/>
  <c r="E487" i="1"/>
  <c r="B487" i="1"/>
  <c r="F486" i="1"/>
  <c r="E486" i="1"/>
  <c r="B486" i="1"/>
  <c r="F485" i="1"/>
  <c r="E485" i="1"/>
  <c r="H485" i="1" s="1"/>
  <c r="B485" i="1"/>
  <c r="F484" i="1"/>
  <c r="E484" i="1"/>
  <c r="B484" i="1"/>
  <c r="I483" i="1"/>
  <c r="F483" i="1"/>
  <c r="H483" i="1" s="1"/>
  <c r="E483" i="1"/>
  <c r="B483" i="1"/>
  <c r="F482" i="1"/>
  <c r="E482" i="1"/>
  <c r="B482" i="1"/>
  <c r="H481" i="1"/>
  <c r="F481" i="1"/>
  <c r="E481" i="1"/>
  <c r="B481" i="1"/>
  <c r="H480" i="1"/>
  <c r="F480" i="1"/>
  <c r="E480" i="1"/>
  <c r="B480" i="1"/>
  <c r="I479" i="1"/>
  <c r="F479" i="1"/>
  <c r="E479" i="1"/>
  <c r="B479" i="1"/>
  <c r="F478" i="1"/>
  <c r="H478" i="1" s="1"/>
  <c r="E478" i="1"/>
  <c r="B478" i="1"/>
  <c r="F477" i="1"/>
  <c r="E477" i="1"/>
  <c r="B477" i="1"/>
  <c r="F476" i="1"/>
  <c r="H476" i="1" s="1"/>
  <c r="E476" i="1"/>
  <c r="B476" i="1"/>
  <c r="I475" i="1"/>
  <c r="F475" i="1"/>
  <c r="E475" i="1"/>
  <c r="B475" i="1"/>
  <c r="F474" i="1"/>
  <c r="E474" i="1"/>
  <c r="H474" i="1" s="1"/>
  <c r="B474" i="1"/>
  <c r="F473" i="1"/>
  <c r="E473" i="1"/>
  <c r="B473" i="1"/>
  <c r="F472" i="1"/>
  <c r="E472" i="1"/>
  <c r="H472" i="1" s="1"/>
  <c r="B472" i="1"/>
  <c r="I471" i="1"/>
  <c r="F471" i="1"/>
  <c r="E471" i="1"/>
  <c r="H471" i="1" s="1"/>
  <c r="B471" i="1"/>
  <c r="F470" i="1"/>
  <c r="E470" i="1"/>
  <c r="B470" i="1"/>
  <c r="F469" i="1"/>
  <c r="E469" i="1"/>
  <c r="H469" i="1" s="1"/>
  <c r="B469" i="1"/>
  <c r="F468" i="1"/>
  <c r="E468" i="1"/>
  <c r="B468" i="1"/>
  <c r="I467" i="1"/>
  <c r="H467" i="1"/>
  <c r="F467" i="1"/>
  <c r="E467" i="1"/>
  <c r="B467" i="1"/>
  <c r="F466" i="1"/>
  <c r="E466" i="1"/>
  <c r="B466" i="1"/>
  <c r="F465" i="1"/>
  <c r="E465" i="1"/>
  <c r="H465" i="1" s="1"/>
  <c r="B465" i="1"/>
  <c r="F464" i="1"/>
  <c r="E464" i="1"/>
  <c r="B464" i="1"/>
  <c r="I463" i="1"/>
  <c r="F463" i="1"/>
  <c r="E463" i="1"/>
  <c r="B463" i="1"/>
  <c r="F462" i="1"/>
  <c r="E462" i="1"/>
  <c r="B462" i="1"/>
  <c r="F461" i="1"/>
  <c r="E461" i="1"/>
  <c r="B461" i="1"/>
  <c r="F460" i="1"/>
  <c r="E460" i="1"/>
  <c r="B460" i="1"/>
  <c r="I459" i="1"/>
  <c r="F459" i="1"/>
  <c r="H459" i="1" s="1"/>
  <c r="E459" i="1"/>
  <c r="B459" i="1"/>
  <c r="F458" i="1"/>
  <c r="E458" i="1"/>
  <c r="B458" i="1"/>
  <c r="F457" i="1"/>
  <c r="E457" i="1"/>
  <c r="B457" i="1"/>
  <c r="F456" i="1"/>
  <c r="E456" i="1"/>
  <c r="B456" i="1"/>
  <c r="I455" i="1"/>
  <c r="F455" i="1"/>
  <c r="E455" i="1"/>
  <c r="H455" i="1" s="1"/>
  <c r="B455" i="1"/>
  <c r="F454" i="1"/>
  <c r="E454" i="1"/>
  <c r="B454" i="1"/>
  <c r="F453" i="1"/>
  <c r="E453" i="1"/>
  <c r="H453" i="1" s="1"/>
  <c r="B453" i="1"/>
  <c r="F452" i="1"/>
  <c r="E452" i="1"/>
  <c r="B452" i="1"/>
  <c r="I451" i="1"/>
  <c r="H451" i="1"/>
  <c r="F451" i="1"/>
  <c r="E451" i="1"/>
  <c r="B451" i="1"/>
  <c r="H450" i="1"/>
  <c r="F450" i="1"/>
  <c r="E450" i="1"/>
  <c r="B450" i="1"/>
  <c r="H449" i="1"/>
  <c r="F449" i="1"/>
  <c r="E449" i="1"/>
  <c r="B449" i="1"/>
  <c r="H448" i="1"/>
  <c r="F448" i="1"/>
  <c r="E448" i="1"/>
  <c r="B448" i="1"/>
  <c r="I447" i="1"/>
  <c r="F447" i="1"/>
  <c r="E447" i="1"/>
  <c r="B447" i="1"/>
  <c r="F446" i="1"/>
  <c r="H446" i="1" s="1"/>
  <c r="E446" i="1"/>
  <c r="B446" i="1"/>
  <c r="F445" i="1"/>
  <c r="E445" i="1"/>
  <c r="B445" i="1"/>
  <c r="F444" i="1"/>
  <c r="H444" i="1" s="1"/>
  <c r="E444" i="1"/>
  <c r="B444" i="1"/>
  <c r="I443" i="1"/>
  <c r="F443" i="1"/>
  <c r="E443" i="1"/>
  <c r="B443" i="1"/>
  <c r="F442" i="1"/>
  <c r="E442" i="1"/>
  <c r="H442" i="1" s="1"/>
  <c r="B442" i="1"/>
  <c r="F441" i="1"/>
  <c r="E441" i="1"/>
  <c r="B441" i="1"/>
  <c r="F440" i="1"/>
  <c r="E440" i="1"/>
  <c r="H440" i="1" s="1"/>
  <c r="B440" i="1"/>
  <c r="I439" i="1"/>
  <c r="F439" i="1"/>
  <c r="E439" i="1"/>
  <c r="H439" i="1" s="1"/>
  <c r="B439" i="1"/>
  <c r="F438" i="1"/>
  <c r="E438" i="1"/>
  <c r="B438" i="1"/>
  <c r="F437" i="1"/>
  <c r="H437" i="1" s="1"/>
  <c r="E437" i="1"/>
  <c r="B437" i="1"/>
  <c r="F436" i="1"/>
  <c r="H436" i="1" s="1"/>
  <c r="E436" i="1"/>
  <c r="B436" i="1"/>
  <c r="I435" i="1"/>
  <c r="F435" i="1"/>
  <c r="E435" i="1"/>
  <c r="B435" i="1"/>
  <c r="F434" i="1"/>
  <c r="E434" i="1"/>
  <c r="B434" i="1"/>
  <c r="F433" i="1"/>
  <c r="E433" i="1"/>
  <c r="H433" i="1" s="1"/>
  <c r="B433" i="1"/>
  <c r="F432" i="1"/>
  <c r="E432" i="1"/>
  <c r="H432" i="1" s="1"/>
  <c r="B432" i="1"/>
  <c r="I431" i="1"/>
  <c r="F431" i="1"/>
  <c r="E431" i="1"/>
  <c r="H431" i="1" s="1"/>
  <c r="B431" i="1"/>
  <c r="F430" i="1"/>
  <c r="E430" i="1"/>
  <c r="B430" i="1"/>
  <c r="F429" i="1"/>
  <c r="E429" i="1"/>
  <c r="H429" i="1" s="1"/>
  <c r="B429" i="1"/>
  <c r="F428" i="1"/>
  <c r="E428" i="1"/>
  <c r="B428" i="1"/>
  <c r="I427" i="1"/>
  <c r="F427" i="1"/>
  <c r="E427" i="1"/>
  <c r="B427" i="1"/>
  <c r="F426" i="1"/>
  <c r="E426" i="1"/>
  <c r="B426" i="1"/>
  <c r="F425" i="1"/>
  <c r="E425" i="1"/>
  <c r="H425" i="1" s="1"/>
  <c r="B425" i="1"/>
  <c r="F424" i="1"/>
  <c r="E424" i="1"/>
  <c r="H424" i="1" s="1"/>
  <c r="B424" i="1"/>
  <c r="I423" i="1"/>
  <c r="F423" i="1"/>
  <c r="E423" i="1"/>
  <c r="H423" i="1" s="1"/>
  <c r="B423" i="1"/>
  <c r="F422" i="1"/>
  <c r="E422" i="1"/>
  <c r="B422" i="1"/>
  <c r="F421" i="1"/>
  <c r="E421" i="1"/>
  <c r="H421" i="1" s="1"/>
  <c r="B421" i="1"/>
  <c r="F420" i="1"/>
  <c r="E420" i="1"/>
  <c r="B420" i="1"/>
  <c r="I419" i="1"/>
  <c r="F419" i="1"/>
  <c r="E419" i="1"/>
  <c r="B419" i="1"/>
  <c r="F418" i="1"/>
  <c r="E418" i="1"/>
  <c r="H418" i="1" s="1"/>
  <c r="B418" i="1"/>
  <c r="F417" i="1"/>
  <c r="E417" i="1"/>
  <c r="B417" i="1"/>
  <c r="F416" i="1"/>
  <c r="E416" i="1"/>
  <c r="H416" i="1" s="1"/>
  <c r="B416" i="1"/>
  <c r="I415" i="1"/>
  <c r="F415" i="1"/>
  <c r="E415" i="1"/>
  <c r="B415" i="1"/>
  <c r="F414" i="1"/>
  <c r="H414" i="1" s="1"/>
  <c r="E414" i="1"/>
  <c r="B414" i="1"/>
  <c r="F413" i="1"/>
  <c r="E413" i="1"/>
  <c r="B413" i="1"/>
  <c r="F412" i="1"/>
  <c r="H412" i="1" s="1"/>
  <c r="E412" i="1"/>
  <c r="B412" i="1"/>
  <c r="I411" i="1"/>
  <c r="F411" i="1"/>
  <c r="E411" i="1"/>
  <c r="H411" i="1" s="1"/>
  <c r="B411" i="1"/>
  <c r="F410" i="1"/>
  <c r="E410" i="1"/>
  <c r="H410" i="1" s="1"/>
  <c r="B410" i="1"/>
  <c r="F409" i="1"/>
  <c r="E409" i="1"/>
  <c r="H409" i="1" s="1"/>
  <c r="B409" i="1"/>
  <c r="F408" i="1"/>
  <c r="E408" i="1"/>
  <c r="H408" i="1" s="1"/>
  <c r="B408" i="1"/>
  <c r="I407" i="1"/>
  <c r="F407" i="1"/>
  <c r="E407" i="1"/>
  <c r="H407" i="1" s="1"/>
  <c r="B407" i="1"/>
  <c r="F406" i="1"/>
  <c r="E406" i="1"/>
  <c r="B406" i="1"/>
  <c r="F405" i="1"/>
  <c r="E405" i="1"/>
  <c r="H405" i="1" s="1"/>
  <c r="B405" i="1"/>
  <c r="F404" i="1"/>
  <c r="E404" i="1"/>
  <c r="B404" i="1"/>
  <c r="I403" i="1"/>
  <c r="F403" i="1"/>
  <c r="E403" i="1"/>
  <c r="B403" i="1"/>
  <c r="F402" i="1"/>
  <c r="E402" i="1"/>
  <c r="H402" i="1" s="1"/>
  <c r="B402" i="1"/>
  <c r="F401" i="1"/>
  <c r="E401" i="1"/>
  <c r="B401" i="1"/>
  <c r="F400" i="1"/>
  <c r="E400" i="1"/>
  <c r="H400" i="1" s="1"/>
  <c r="B400" i="1"/>
  <c r="I399" i="1"/>
  <c r="F399" i="1"/>
  <c r="E399" i="1"/>
  <c r="B399" i="1"/>
  <c r="F398" i="1"/>
  <c r="H398" i="1" s="1"/>
  <c r="E398" i="1"/>
  <c r="B398" i="1"/>
  <c r="F397" i="1"/>
  <c r="E397" i="1"/>
  <c r="B397" i="1"/>
  <c r="F396" i="1"/>
  <c r="H396" i="1" s="1"/>
  <c r="E396" i="1"/>
  <c r="B396" i="1"/>
  <c r="I395" i="1"/>
  <c r="F395" i="1"/>
  <c r="E395" i="1"/>
  <c r="H395" i="1" s="1"/>
  <c r="B395" i="1"/>
  <c r="F394" i="1"/>
  <c r="E394" i="1"/>
  <c r="H394" i="1" s="1"/>
  <c r="B394" i="1"/>
  <c r="F393" i="1"/>
  <c r="E393" i="1"/>
  <c r="H393" i="1" s="1"/>
  <c r="B393" i="1"/>
  <c r="F392" i="1"/>
  <c r="E392" i="1"/>
  <c r="H392" i="1" s="1"/>
  <c r="B392" i="1"/>
  <c r="I391" i="1"/>
  <c r="F391" i="1"/>
  <c r="E391" i="1"/>
  <c r="H391" i="1" s="1"/>
  <c r="B391" i="1"/>
  <c r="F390" i="1"/>
  <c r="E390" i="1"/>
  <c r="B390" i="1"/>
  <c r="F389" i="1"/>
  <c r="E389" i="1"/>
  <c r="B389" i="1"/>
  <c r="F388" i="1"/>
  <c r="E388" i="1"/>
  <c r="B388" i="1"/>
  <c r="I387" i="1"/>
  <c r="F387" i="1"/>
  <c r="E387" i="1"/>
  <c r="H387" i="1" s="1"/>
  <c r="B387" i="1"/>
  <c r="F386" i="1"/>
  <c r="E386" i="1"/>
  <c r="H386" i="1" s="1"/>
  <c r="B386" i="1"/>
  <c r="F385" i="1"/>
  <c r="E385" i="1"/>
  <c r="B385" i="1"/>
  <c r="F384" i="1"/>
  <c r="E384" i="1"/>
  <c r="B384" i="1"/>
  <c r="I383" i="1"/>
  <c r="F383" i="1"/>
  <c r="H383" i="1" s="1"/>
  <c r="E383" i="1"/>
  <c r="B383" i="1"/>
  <c r="F382" i="1"/>
  <c r="E382" i="1"/>
  <c r="B382" i="1"/>
  <c r="F381" i="1"/>
  <c r="H381" i="1" s="1"/>
  <c r="E381" i="1"/>
  <c r="B381" i="1"/>
  <c r="F380" i="1"/>
  <c r="E380" i="1"/>
  <c r="B380" i="1"/>
  <c r="I379" i="1"/>
  <c r="F379" i="1"/>
  <c r="E379" i="1"/>
  <c r="B379" i="1"/>
  <c r="F378" i="1"/>
  <c r="E378" i="1"/>
  <c r="H378" i="1" s="1"/>
  <c r="B378" i="1"/>
  <c r="F377" i="1"/>
  <c r="E377" i="1"/>
  <c r="B377" i="1"/>
  <c r="F376" i="1"/>
  <c r="E376" i="1"/>
  <c r="H376" i="1" s="1"/>
  <c r="B376" i="1"/>
  <c r="I375" i="1"/>
  <c r="F375" i="1"/>
  <c r="E375" i="1"/>
  <c r="B375" i="1"/>
  <c r="F374" i="1"/>
  <c r="E374" i="1"/>
  <c r="B374" i="1"/>
  <c r="F373" i="1"/>
  <c r="E373" i="1"/>
  <c r="B373" i="1"/>
  <c r="F372" i="1"/>
  <c r="E372" i="1"/>
  <c r="B372" i="1"/>
  <c r="I371" i="1"/>
  <c r="F371" i="1"/>
  <c r="E371" i="1"/>
  <c r="H371" i="1" s="1"/>
  <c r="B371" i="1"/>
  <c r="F370" i="1"/>
  <c r="E370" i="1"/>
  <c r="B370" i="1"/>
  <c r="F369" i="1"/>
  <c r="E369" i="1"/>
  <c r="H369" i="1" s="1"/>
  <c r="B369" i="1"/>
  <c r="F368" i="1"/>
  <c r="E368" i="1"/>
  <c r="B368" i="1"/>
  <c r="I367" i="1"/>
  <c r="F367" i="1"/>
  <c r="H367" i="1" s="1"/>
  <c r="E367" i="1"/>
  <c r="B367" i="1"/>
  <c r="F366" i="1"/>
  <c r="E366" i="1"/>
  <c r="B366" i="1"/>
  <c r="F365" i="1"/>
  <c r="H365" i="1" s="1"/>
  <c r="E365" i="1"/>
  <c r="B365" i="1"/>
  <c r="F364" i="1"/>
  <c r="E364" i="1"/>
  <c r="B364" i="1"/>
  <c r="I363" i="1"/>
  <c r="F363" i="1"/>
  <c r="E363" i="1"/>
  <c r="B363" i="1"/>
  <c r="F362" i="1"/>
  <c r="E362" i="1"/>
  <c r="H362" i="1" s="1"/>
  <c r="B362" i="1"/>
  <c r="F361" i="1"/>
  <c r="E361" i="1"/>
  <c r="B361" i="1"/>
  <c r="F360" i="1"/>
  <c r="E360" i="1"/>
  <c r="H360" i="1" s="1"/>
  <c r="B360" i="1"/>
  <c r="I359" i="1"/>
  <c r="F359" i="1"/>
  <c r="E359" i="1"/>
  <c r="B359" i="1"/>
  <c r="F358" i="1"/>
  <c r="E358" i="1"/>
  <c r="B358" i="1"/>
  <c r="F357" i="1"/>
  <c r="E357" i="1"/>
  <c r="B357" i="1"/>
  <c r="F356" i="1"/>
  <c r="E356" i="1"/>
  <c r="B356" i="1"/>
  <c r="I355" i="1"/>
  <c r="F355" i="1"/>
  <c r="E355" i="1"/>
  <c r="H355" i="1" s="1"/>
  <c r="B355" i="1"/>
  <c r="F354" i="1"/>
  <c r="E354" i="1"/>
  <c r="B354" i="1"/>
  <c r="F353" i="1"/>
  <c r="E353" i="1"/>
  <c r="H353" i="1" s="1"/>
  <c r="B353" i="1"/>
  <c r="F352" i="1"/>
  <c r="E352" i="1"/>
  <c r="B352" i="1"/>
  <c r="I351" i="1"/>
  <c r="F351" i="1"/>
  <c r="H351" i="1" s="1"/>
  <c r="E351" i="1"/>
  <c r="B351" i="1"/>
  <c r="F350" i="1"/>
  <c r="E350" i="1"/>
  <c r="B350" i="1"/>
  <c r="F349" i="1"/>
  <c r="H349" i="1" s="1"/>
  <c r="E349" i="1"/>
  <c r="B349" i="1"/>
  <c r="F348" i="1"/>
  <c r="E348" i="1"/>
  <c r="B348" i="1"/>
  <c r="I347" i="1"/>
  <c r="F347" i="1"/>
  <c r="E347" i="1"/>
  <c r="B347" i="1"/>
  <c r="F346" i="1"/>
  <c r="E346" i="1"/>
  <c r="H346" i="1" s="1"/>
  <c r="B346" i="1"/>
  <c r="F345" i="1"/>
  <c r="E345" i="1"/>
  <c r="B345" i="1"/>
  <c r="F344" i="1"/>
  <c r="E344" i="1"/>
  <c r="H344" i="1" s="1"/>
  <c r="B344" i="1"/>
  <c r="I343" i="1"/>
  <c r="F343" i="1"/>
  <c r="E343" i="1"/>
  <c r="B343" i="1"/>
  <c r="F342" i="1"/>
  <c r="E342" i="1"/>
  <c r="B342" i="1"/>
  <c r="F341" i="1"/>
  <c r="E341" i="1"/>
  <c r="B341" i="1"/>
  <c r="F340" i="1"/>
  <c r="E340" i="1"/>
  <c r="B340" i="1"/>
  <c r="I339" i="1"/>
  <c r="F339" i="1"/>
  <c r="E339" i="1"/>
  <c r="H339" i="1" s="1"/>
  <c r="B339" i="1"/>
  <c r="F338" i="1"/>
  <c r="E338" i="1"/>
  <c r="B338" i="1"/>
  <c r="F337" i="1"/>
  <c r="E337" i="1"/>
  <c r="H337" i="1" s="1"/>
  <c r="B337" i="1"/>
  <c r="F336" i="1"/>
  <c r="E336" i="1"/>
  <c r="B336" i="1"/>
  <c r="I335" i="1"/>
  <c r="F335" i="1"/>
  <c r="H335" i="1" s="1"/>
  <c r="E335" i="1"/>
  <c r="B335" i="1"/>
  <c r="F334" i="1"/>
  <c r="E334" i="1"/>
  <c r="B334" i="1"/>
  <c r="F333" i="1"/>
  <c r="H333" i="1" s="1"/>
  <c r="E333" i="1"/>
  <c r="B333" i="1"/>
  <c r="F332" i="1"/>
  <c r="E332" i="1"/>
  <c r="B332" i="1"/>
  <c r="I331" i="1"/>
  <c r="F331" i="1"/>
  <c r="E331" i="1"/>
  <c r="B331" i="1"/>
  <c r="F330" i="1"/>
  <c r="E330" i="1"/>
  <c r="H330" i="1" s="1"/>
  <c r="B330" i="1"/>
  <c r="F329" i="1"/>
  <c r="E329" i="1"/>
  <c r="B329" i="1"/>
  <c r="F328" i="1"/>
  <c r="E328" i="1"/>
  <c r="H328" i="1" s="1"/>
  <c r="B328" i="1"/>
  <c r="I327" i="1"/>
  <c r="F327" i="1"/>
  <c r="E327" i="1"/>
  <c r="B327" i="1"/>
  <c r="F326" i="1"/>
  <c r="E326" i="1"/>
  <c r="B326" i="1"/>
  <c r="F325" i="1"/>
  <c r="E325" i="1"/>
  <c r="B325" i="1"/>
  <c r="F324" i="1"/>
  <c r="E324" i="1"/>
  <c r="B324" i="1"/>
  <c r="I323" i="1"/>
  <c r="F323" i="1"/>
  <c r="E323" i="1"/>
  <c r="H323" i="1" s="1"/>
  <c r="B323" i="1"/>
  <c r="F322" i="1"/>
  <c r="E322" i="1"/>
  <c r="B322" i="1"/>
  <c r="F321" i="1"/>
  <c r="E321" i="1"/>
  <c r="H321" i="1" s="1"/>
  <c r="B321" i="1"/>
  <c r="F320" i="1"/>
  <c r="E320" i="1"/>
  <c r="B320" i="1"/>
  <c r="I319" i="1"/>
  <c r="F319" i="1"/>
  <c r="H319" i="1" s="1"/>
  <c r="E319" i="1"/>
  <c r="B319" i="1"/>
  <c r="F318" i="1"/>
  <c r="E318" i="1"/>
  <c r="B318" i="1"/>
  <c r="F317" i="1"/>
  <c r="E317" i="1"/>
  <c r="B317" i="1"/>
  <c r="F316" i="1"/>
  <c r="E316" i="1"/>
  <c r="B316" i="1"/>
  <c r="I315" i="1"/>
  <c r="F315" i="1"/>
  <c r="H315" i="1" s="1"/>
  <c r="E315" i="1"/>
  <c r="B315" i="1"/>
  <c r="F314" i="1"/>
  <c r="E314" i="1"/>
  <c r="B314" i="1"/>
  <c r="F313" i="1"/>
  <c r="H313" i="1" s="1"/>
  <c r="E313" i="1"/>
  <c r="B313" i="1"/>
  <c r="F312" i="1"/>
  <c r="E312" i="1"/>
  <c r="B312" i="1"/>
  <c r="I311" i="1"/>
  <c r="F311" i="1"/>
  <c r="E311" i="1"/>
  <c r="H311" i="1" s="1"/>
  <c r="B311" i="1"/>
  <c r="F310" i="1"/>
  <c r="E310" i="1"/>
  <c r="B310" i="1"/>
  <c r="F309" i="1"/>
  <c r="E309" i="1"/>
  <c r="H309" i="1" s="1"/>
  <c r="B309" i="1"/>
  <c r="F308" i="1"/>
  <c r="E308" i="1"/>
  <c r="B308" i="1"/>
  <c r="I307" i="1"/>
  <c r="F307" i="1"/>
  <c r="E307" i="1"/>
  <c r="B307" i="1"/>
  <c r="F306" i="1"/>
  <c r="E306" i="1"/>
  <c r="B306" i="1"/>
  <c r="F305" i="1"/>
  <c r="E305" i="1"/>
  <c r="B305" i="1"/>
  <c r="F304" i="1"/>
  <c r="E304" i="1"/>
  <c r="B304" i="1"/>
  <c r="I303" i="1"/>
  <c r="F303" i="1"/>
  <c r="E303" i="1"/>
  <c r="H303" i="1" s="1"/>
  <c r="B303" i="1"/>
  <c r="F302" i="1"/>
  <c r="E302" i="1"/>
  <c r="B302" i="1"/>
  <c r="F301" i="1"/>
  <c r="E301" i="1"/>
  <c r="H301" i="1" s="1"/>
  <c r="B301" i="1"/>
  <c r="F300" i="1"/>
  <c r="E300" i="1"/>
  <c r="B300" i="1"/>
  <c r="I299" i="1"/>
  <c r="F299" i="1"/>
  <c r="H299" i="1" s="1"/>
  <c r="E299" i="1"/>
  <c r="B299" i="1"/>
  <c r="F298" i="1"/>
  <c r="E298" i="1"/>
  <c r="B298" i="1"/>
  <c r="F297" i="1"/>
  <c r="H297" i="1" s="1"/>
  <c r="E297" i="1"/>
  <c r="B297" i="1"/>
  <c r="F296" i="1"/>
  <c r="E296" i="1"/>
  <c r="B296" i="1"/>
  <c r="I295" i="1"/>
  <c r="F295" i="1"/>
  <c r="E295" i="1"/>
  <c r="H295" i="1" s="1"/>
  <c r="B295" i="1"/>
  <c r="F294" i="1"/>
  <c r="E294" i="1"/>
  <c r="B294" i="1"/>
  <c r="F293" i="1"/>
  <c r="E293" i="1"/>
  <c r="H293" i="1" s="1"/>
  <c r="B293" i="1"/>
  <c r="F292" i="1"/>
  <c r="E292" i="1"/>
  <c r="B292" i="1"/>
  <c r="I291" i="1"/>
  <c r="F291" i="1"/>
  <c r="E291" i="1"/>
  <c r="B291" i="1"/>
  <c r="F290" i="1"/>
  <c r="E290" i="1"/>
  <c r="B290" i="1"/>
  <c r="F289" i="1"/>
  <c r="E289" i="1"/>
  <c r="B289" i="1"/>
  <c r="F288" i="1"/>
  <c r="E288" i="1"/>
  <c r="B288" i="1"/>
  <c r="I287" i="1"/>
  <c r="F287" i="1"/>
  <c r="E287" i="1"/>
  <c r="H287" i="1" s="1"/>
  <c r="B287" i="1"/>
  <c r="F286" i="1"/>
  <c r="E286" i="1"/>
  <c r="B286" i="1"/>
  <c r="F285" i="1"/>
  <c r="E285" i="1"/>
  <c r="H285" i="1" s="1"/>
  <c r="B285" i="1"/>
  <c r="F284" i="1"/>
  <c r="E284" i="1"/>
  <c r="B284" i="1"/>
  <c r="I283" i="1"/>
  <c r="F283" i="1"/>
  <c r="H283" i="1" s="1"/>
  <c r="E283" i="1"/>
  <c r="B283" i="1"/>
  <c r="F282" i="1"/>
  <c r="E282" i="1"/>
  <c r="B282" i="1"/>
  <c r="F281" i="1"/>
  <c r="H281" i="1" s="1"/>
  <c r="E281" i="1"/>
  <c r="B281" i="1"/>
  <c r="F280" i="1"/>
  <c r="E280" i="1"/>
  <c r="B280" i="1"/>
  <c r="I279" i="1"/>
  <c r="F279" i="1"/>
  <c r="E279" i="1"/>
  <c r="H279" i="1" s="1"/>
  <c r="B279" i="1"/>
  <c r="F278" i="1"/>
  <c r="E278" i="1"/>
  <c r="B278" i="1"/>
  <c r="F277" i="1"/>
  <c r="E277" i="1"/>
  <c r="H277" i="1" s="1"/>
  <c r="B277" i="1"/>
  <c r="F276" i="1"/>
  <c r="E276" i="1"/>
  <c r="B276" i="1"/>
  <c r="I275" i="1"/>
  <c r="F275" i="1"/>
  <c r="E275" i="1"/>
  <c r="B275" i="1"/>
  <c r="F274" i="1"/>
  <c r="E274" i="1"/>
  <c r="B274" i="1"/>
  <c r="F273" i="1"/>
  <c r="E273" i="1"/>
  <c r="B273" i="1"/>
  <c r="F272" i="1"/>
  <c r="E272" i="1"/>
  <c r="B272" i="1"/>
  <c r="I271" i="1"/>
  <c r="F271" i="1"/>
  <c r="E271" i="1"/>
  <c r="H271" i="1" s="1"/>
  <c r="B271" i="1"/>
  <c r="F270" i="1"/>
  <c r="E270" i="1"/>
  <c r="B270" i="1"/>
  <c r="F269" i="1"/>
  <c r="E269" i="1"/>
  <c r="H269" i="1" s="1"/>
  <c r="B269" i="1"/>
  <c r="F268" i="1"/>
  <c r="E268" i="1"/>
  <c r="B268" i="1"/>
  <c r="I267" i="1"/>
  <c r="F267" i="1"/>
  <c r="H267" i="1" s="1"/>
  <c r="E267" i="1"/>
  <c r="B267" i="1"/>
  <c r="F266" i="1"/>
  <c r="E266" i="1"/>
  <c r="B266" i="1"/>
  <c r="F265" i="1"/>
  <c r="H265" i="1" s="1"/>
  <c r="E265" i="1"/>
  <c r="B265" i="1"/>
  <c r="F264" i="1"/>
  <c r="E264" i="1"/>
  <c r="B264" i="1"/>
  <c r="I263" i="1"/>
  <c r="F263" i="1"/>
  <c r="E263" i="1"/>
  <c r="H263" i="1" s="1"/>
  <c r="B263" i="1"/>
  <c r="F262" i="1"/>
  <c r="E262" i="1"/>
  <c r="B262" i="1"/>
  <c r="F261" i="1"/>
  <c r="E261" i="1"/>
  <c r="H261" i="1" s="1"/>
  <c r="B261" i="1"/>
  <c r="F260" i="1"/>
  <c r="E260" i="1"/>
  <c r="B260" i="1"/>
  <c r="I259" i="1"/>
  <c r="F259" i="1"/>
  <c r="E259" i="1"/>
  <c r="B259" i="1"/>
  <c r="F258" i="1"/>
  <c r="E258" i="1"/>
  <c r="B258" i="1"/>
  <c r="F257" i="1"/>
  <c r="E257" i="1"/>
  <c r="B257" i="1"/>
  <c r="F256" i="1"/>
  <c r="E256" i="1"/>
  <c r="B256" i="1"/>
  <c r="I255" i="1"/>
  <c r="F255" i="1"/>
  <c r="E255" i="1"/>
  <c r="H255" i="1" s="1"/>
  <c r="B255" i="1"/>
  <c r="F254" i="1"/>
  <c r="E254" i="1"/>
  <c r="B254" i="1"/>
  <c r="F253" i="1"/>
  <c r="E253" i="1"/>
  <c r="H253" i="1" s="1"/>
  <c r="B253" i="1"/>
  <c r="F252" i="1"/>
  <c r="E252" i="1"/>
  <c r="B252" i="1"/>
  <c r="I251" i="1"/>
  <c r="F251" i="1"/>
  <c r="H251" i="1" s="1"/>
  <c r="E251" i="1"/>
  <c r="B251" i="1"/>
  <c r="F250" i="1"/>
  <c r="E250" i="1"/>
  <c r="B250" i="1"/>
  <c r="F249" i="1"/>
  <c r="H249" i="1" s="1"/>
  <c r="E249" i="1"/>
  <c r="B249" i="1"/>
  <c r="F248" i="1"/>
  <c r="E248" i="1"/>
  <c r="B248" i="1"/>
  <c r="I247" i="1"/>
  <c r="F247" i="1"/>
  <c r="E247" i="1"/>
  <c r="H247" i="1" s="1"/>
  <c r="B247" i="1"/>
  <c r="F246" i="1"/>
  <c r="E246" i="1"/>
  <c r="B246" i="1"/>
  <c r="F245" i="1"/>
  <c r="E245" i="1"/>
  <c r="H245" i="1" s="1"/>
  <c r="B245" i="1"/>
  <c r="F244" i="1"/>
  <c r="E244" i="1"/>
  <c r="B244" i="1"/>
  <c r="I243" i="1"/>
  <c r="F243" i="1"/>
  <c r="E243" i="1"/>
  <c r="B243" i="1"/>
  <c r="F242" i="1"/>
  <c r="E242" i="1"/>
  <c r="B242" i="1"/>
  <c r="F241" i="1"/>
  <c r="E241" i="1"/>
  <c r="B241" i="1"/>
  <c r="F240" i="1"/>
  <c r="E240" i="1"/>
  <c r="B240" i="1"/>
  <c r="I239" i="1"/>
  <c r="F239" i="1"/>
  <c r="E239" i="1"/>
  <c r="H239" i="1" s="1"/>
  <c r="B239" i="1"/>
  <c r="F238" i="1"/>
  <c r="E238" i="1"/>
  <c r="B238" i="1"/>
  <c r="F237" i="1"/>
  <c r="E237" i="1"/>
  <c r="H237" i="1" s="1"/>
  <c r="B237" i="1"/>
  <c r="F236" i="1"/>
  <c r="E236" i="1"/>
  <c r="B236" i="1"/>
  <c r="I235" i="1"/>
  <c r="F235" i="1"/>
  <c r="H235" i="1" s="1"/>
  <c r="E235" i="1"/>
  <c r="B235" i="1"/>
  <c r="F234" i="1"/>
  <c r="E234" i="1"/>
  <c r="B234" i="1"/>
  <c r="F233" i="1"/>
  <c r="H233" i="1" s="1"/>
  <c r="E233" i="1"/>
  <c r="B233" i="1"/>
  <c r="F232" i="1"/>
  <c r="E232" i="1"/>
  <c r="B232" i="1"/>
  <c r="I231" i="1"/>
  <c r="F231" i="1"/>
  <c r="E231" i="1"/>
  <c r="H231" i="1" s="1"/>
  <c r="B231" i="1"/>
  <c r="F230" i="1"/>
  <c r="E230" i="1"/>
  <c r="B230" i="1"/>
  <c r="F229" i="1"/>
  <c r="E229" i="1"/>
  <c r="H229" i="1" s="1"/>
  <c r="B229" i="1"/>
  <c r="F228" i="1"/>
  <c r="E228" i="1"/>
  <c r="B228" i="1"/>
  <c r="I227" i="1"/>
  <c r="F227" i="1"/>
  <c r="E227" i="1"/>
  <c r="B227" i="1"/>
  <c r="F226" i="1"/>
  <c r="E226" i="1"/>
  <c r="B226" i="1"/>
  <c r="F225" i="1"/>
  <c r="E225" i="1"/>
  <c r="B225" i="1"/>
  <c r="F224" i="1"/>
  <c r="E224" i="1"/>
  <c r="B224" i="1"/>
  <c r="I223" i="1"/>
  <c r="F223" i="1"/>
  <c r="E223" i="1"/>
  <c r="H223" i="1" s="1"/>
  <c r="B223" i="1"/>
  <c r="F222" i="1"/>
  <c r="E222" i="1"/>
  <c r="B222" i="1"/>
  <c r="F221" i="1"/>
  <c r="E221" i="1"/>
  <c r="H221" i="1" s="1"/>
  <c r="B221" i="1"/>
  <c r="F220" i="1"/>
  <c r="E220" i="1"/>
  <c r="B220" i="1"/>
  <c r="I219" i="1"/>
  <c r="F219" i="1"/>
  <c r="H219" i="1" s="1"/>
  <c r="E219" i="1"/>
  <c r="B219" i="1"/>
  <c r="F218" i="1"/>
  <c r="E218" i="1"/>
  <c r="B218" i="1"/>
  <c r="F217" i="1"/>
  <c r="H217" i="1" s="1"/>
  <c r="E217" i="1"/>
  <c r="B217" i="1"/>
  <c r="F216" i="1"/>
  <c r="E216" i="1"/>
  <c r="B216" i="1"/>
  <c r="I215" i="1"/>
  <c r="F215" i="1"/>
  <c r="E215" i="1"/>
  <c r="H215" i="1" s="1"/>
  <c r="B215" i="1"/>
  <c r="F214" i="1"/>
  <c r="E214" i="1"/>
  <c r="B214" i="1"/>
  <c r="F213" i="1"/>
  <c r="E213" i="1"/>
  <c r="H213" i="1" s="1"/>
  <c r="B213" i="1"/>
  <c r="F212" i="1"/>
  <c r="E212" i="1"/>
  <c r="B212" i="1"/>
  <c r="I211" i="1"/>
  <c r="F211" i="1"/>
  <c r="E211" i="1"/>
  <c r="B211" i="1"/>
  <c r="F210" i="1"/>
  <c r="E210" i="1"/>
  <c r="B210" i="1"/>
  <c r="F209" i="1"/>
  <c r="E209" i="1"/>
  <c r="B209" i="1"/>
  <c r="F208" i="1"/>
  <c r="E208" i="1"/>
  <c r="B208" i="1"/>
  <c r="I207" i="1"/>
  <c r="F207" i="1"/>
  <c r="E207" i="1"/>
  <c r="H207" i="1" s="1"/>
  <c r="B207" i="1"/>
  <c r="F206" i="1"/>
  <c r="E206" i="1"/>
  <c r="B206" i="1"/>
  <c r="F205" i="1"/>
  <c r="E205" i="1"/>
  <c r="H205" i="1" s="1"/>
  <c r="B205" i="1"/>
  <c r="F204" i="1"/>
  <c r="E204" i="1"/>
  <c r="B204" i="1"/>
  <c r="I203" i="1"/>
  <c r="F203" i="1"/>
  <c r="H203" i="1" s="1"/>
  <c r="E203" i="1"/>
  <c r="B203" i="1"/>
  <c r="F202" i="1"/>
  <c r="E202" i="1"/>
  <c r="B202" i="1"/>
  <c r="F201" i="1"/>
  <c r="H201" i="1" s="1"/>
  <c r="E201" i="1"/>
  <c r="B201" i="1"/>
  <c r="F200" i="1"/>
  <c r="E200" i="1"/>
  <c r="B200" i="1"/>
  <c r="I199" i="1"/>
  <c r="F199" i="1"/>
  <c r="E199" i="1"/>
  <c r="H199" i="1" s="1"/>
  <c r="B199" i="1"/>
  <c r="F198" i="1"/>
  <c r="E198" i="1"/>
  <c r="B198" i="1"/>
  <c r="F197" i="1"/>
  <c r="E197" i="1"/>
  <c r="H197" i="1" s="1"/>
  <c r="B197" i="1"/>
  <c r="F196" i="1"/>
  <c r="E196" i="1"/>
  <c r="B196" i="1"/>
  <c r="I195" i="1"/>
  <c r="F195" i="1"/>
  <c r="E195" i="1"/>
  <c r="B195" i="1"/>
  <c r="F194" i="1"/>
  <c r="E194" i="1"/>
  <c r="B194" i="1"/>
  <c r="F193" i="1"/>
  <c r="E193" i="1"/>
  <c r="B193" i="1"/>
  <c r="F192" i="1"/>
  <c r="E192" i="1"/>
  <c r="B192" i="1"/>
  <c r="I191" i="1"/>
  <c r="F191" i="1"/>
  <c r="E191" i="1"/>
  <c r="H191" i="1" s="1"/>
  <c r="B191" i="1"/>
  <c r="F190" i="1"/>
  <c r="E190" i="1"/>
  <c r="B190" i="1"/>
  <c r="F189" i="1"/>
  <c r="E189" i="1"/>
  <c r="H189" i="1" s="1"/>
  <c r="B189" i="1"/>
  <c r="F188" i="1"/>
  <c r="E188" i="1"/>
  <c r="B188" i="1"/>
  <c r="I187" i="1"/>
  <c r="F187" i="1"/>
  <c r="H187" i="1" s="1"/>
  <c r="E187" i="1"/>
  <c r="B187" i="1"/>
  <c r="F186" i="1"/>
  <c r="E186" i="1"/>
  <c r="H186" i="1" s="1"/>
  <c r="B186" i="1"/>
  <c r="F185" i="1"/>
  <c r="E185" i="1"/>
  <c r="B185" i="1"/>
  <c r="F184" i="1"/>
  <c r="E184" i="1"/>
  <c r="H184" i="1" s="1"/>
  <c r="B184" i="1"/>
  <c r="I183" i="1"/>
  <c r="F183" i="1"/>
  <c r="E183" i="1"/>
  <c r="B183" i="1"/>
  <c r="F182" i="1"/>
  <c r="E182" i="1"/>
  <c r="H182" i="1" s="1"/>
  <c r="B182" i="1"/>
  <c r="F181" i="1"/>
  <c r="E181" i="1"/>
  <c r="B181" i="1"/>
  <c r="F180" i="1"/>
  <c r="E180" i="1"/>
  <c r="H180" i="1" s="1"/>
  <c r="B180" i="1"/>
  <c r="I179" i="1"/>
  <c r="F179" i="1"/>
  <c r="E179" i="1"/>
  <c r="B179" i="1"/>
  <c r="F178" i="1"/>
  <c r="E178" i="1"/>
  <c r="B178" i="1"/>
  <c r="F177" i="1"/>
  <c r="E177" i="1"/>
  <c r="B177" i="1"/>
  <c r="F176" i="1"/>
  <c r="E176" i="1"/>
  <c r="B176" i="1"/>
  <c r="I175" i="1"/>
  <c r="F175" i="1"/>
  <c r="H175" i="1" s="1"/>
  <c r="E175" i="1"/>
  <c r="B175" i="1"/>
  <c r="F174" i="1"/>
  <c r="E174" i="1"/>
  <c r="B174" i="1"/>
  <c r="F173" i="1"/>
  <c r="H173" i="1" s="1"/>
  <c r="E173" i="1"/>
  <c r="B173" i="1"/>
  <c r="F172" i="1"/>
  <c r="E172" i="1"/>
  <c r="B172" i="1"/>
  <c r="I171" i="1"/>
  <c r="F171" i="1"/>
  <c r="E171" i="1"/>
  <c r="B171" i="1"/>
  <c r="F170" i="1"/>
  <c r="E170" i="1"/>
  <c r="H170" i="1" s="1"/>
  <c r="B170" i="1"/>
  <c r="F169" i="1"/>
  <c r="E169" i="1"/>
  <c r="B169" i="1"/>
  <c r="F168" i="1"/>
  <c r="E168" i="1"/>
  <c r="H168" i="1" s="1"/>
  <c r="B168" i="1"/>
  <c r="I167" i="1"/>
  <c r="F167" i="1"/>
  <c r="E167" i="1"/>
  <c r="B167" i="1"/>
  <c r="F166" i="1"/>
  <c r="E166" i="1"/>
  <c r="H166" i="1" s="1"/>
  <c r="B166" i="1"/>
  <c r="F165" i="1"/>
  <c r="E165" i="1"/>
  <c r="B165" i="1"/>
  <c r="F164" i="1"/>
  <c r="E164" i="1"/>
  <c r="H164" i="1" s="1"/>
  <c r="B164" i="1"/>
  <c r="I163" i="1"/>
  <c r="F163" i="1"/>
  <c r="E163" i="1"/>
  <c r="B163" i="1"/>
  <c r="F162" i="1"/>
  <c r="E162" i="1"/>
  <c r="B162" i="1"/>
  <c r="F161" i="1"/>
  <c r="E161" i="1"/>
  <c r="B161" i="1"/>
  <c r="F160" i="1"/>
  <c r="E160" i="1"/>
  <c r="B160" i="1"/>
  <c r="I159" i="1"/>
  <c r="F159" i="1"/>
  <c r="H159" i="1" s="1"/>
  <c r="E159" i="1"/>
  <c r="B159" i="1"/>
  <c r="F158" i="1"/>
  <c r="E158" i="1"/>
  <c r="B158" i="1"/>
  <c r="F157" i="1"/>
  <c r="H157" i="1" s="1"/>
  <c r="E157" i="1"/>
  <c r="B157" i="1"/>
  <c r="F156" i="1"/>
  <c r="E156" i="1"/>
  <c r="B156" i="1"/>
  <c r="I155" i="1"/>
  <c r="F155" i="1"/>
  <c r="E155" i="1"/>
  <c r="B155" i="1"/>
  <c r="F154" i="1"/>
  <c r="E154" i="1"/>
  <c r="H154" i="1" s="1"/>
  <c r="B154" i="1"/>
  <c r="F153" i="1"/>
  <c r="E153" i="1"/>
  <c r="B153" i="1"/>
  <c r="F152" i="1"/>
  <c r="E152" i="1"/>
  <c r="H152" i="1" s="1"/>
  <c r="B152" i="1"/>
  <c r="I151" i="1"/>
  <c r="F151" i="1"/>
  <c r="E151" i="1"/>
  <c r="B151" i="1"/>
  <c r="F150" i="1"/>
  <c r="E150" i="1"/>
  <c r="H150" i="1" s="1"/>
  <c r="B150" i="1"/>
  <c r="F149" i="1"/>
  <c r="E149" i="1"/>
  <c r="B149" i="1"/>
  <c r="F148" i="1"/>
  <c r="E148" i="1"/>
  <c r="H148" i="1" s="1"/>
  <c r="B148" i="1"/>
  <c r="I147" i="1"/>
  <c r="F147" i="1"/>
  <c r="E147" i="1"/>
  <c r="B147" i="1"/>
  <c r="F146" i="1"/>
  <c r="E146" i="1"/>
  <c r="B146" i="1"/>
  <c r="F145" i="1"/>
  <c r="E145" i="1"/>
  <c r="B145" i="1"/>
  <c r="F144" i="1"/>
  <c r="E144" i="1"/>
  <c r="B144" i="1"/>
  <c r="I143" i="1"/>
  <c r="F143" i="1"/>
  <c r="H143" i="1" s="1"/>
  <c r="E143" i="1"/>
  <c r="B143" i="1"/>
  <c r="F142" i="1"/>
  <c r="E142" i="1"/>
  <c r="B142" i="1"/>
  <c r="F141" i="1"/>
  <c r="H141" i="1" s="1"/>
  <c r="E141" i="1"/>
  <c r="B141" i="1"/>
  <c r="F140" i="1"/>
  <c r="E140" i="1"/>
  <c r="B140" i="1"/>
  <c r="I139" i="1"/>
  <c r="F139" i="1"/>
  <c r="E139" i="1"/>
  <c r="B139" i="1"/>
  <c r="F138" i="1"/>
  <c r="E138" i="1"/>
  <c r="H138" i="1" s="1"/>
  <c r="B138" i="1"/>
  <c r="F137" i="1"/>
  <c r="E137" i="1"/>
  <c r="B137" i="1"/>
  <c r="F136" i="1"/>
  <c r="E136" i="1"/>
  <c r="H136" i="1" s="1"/>
  <c r="B136" i="1"/>
  <c r="I135" i="1"/>
  <c r="F135" i="1"/>
  <c r="E135" i="1"/>
  <c r="B135" i="1"/>
  <c r="F134" i="1"/>
  <c r="E134" i="1"/>
  <c r="H134" i="1" s="1"/>
  <c r="B134" i="1"/>
  <c r="F133" i="1"/>
  <c r="E133" i="1"/>
  <c r="B133" i="1"/>
  <c r="F132" i="1"/>
  <c r="E132" i="1"/>
  <c r="H132" i="1" s="1"/>
  <c r="B132" i="1"/>
  <c r="I131" i="1"/>
  <c r="F131" i="1"/>
  <c r="E131" i="1"/>
  <c r="B131" i="1"/>
  <c r="F130" i="1"/>
  <c r="E130" i="1"/>
  <c r="B130" i="1"/>
  <c r="F129" i="1"/>
  <c r="E129" i="1"/>
  <c r="B129" i="1"/>
  <c r="F128" i="1"/>
  <c r="E128" i="1"/>
  <c r="B128" i="1"/>
  <c r="I127" i="1"/>
  <c r="F127" i="1"/>
  <c r="H127" i="1" s="1"/>
  <c r="E127" i="1"/>
  <c r="B127" i="1"/>
  <c r="F126" i="1"/>
  <c r="E126" i="1"/>
  <c r="B126" i="1"/>
  <c r="F125" i="1"/>
  <c r="H125" i="1" s="1"/>
  <c r="E125" i="1"/>
  <c r="B125" i="1"/>
  <c r="F124" i="1"/>
  <c r="E124" i="1"/>
  <c r="B124" i="1"/>
  <c r="I123" i="1"/>
  <c r="F123" i="1"/>
  <c r="E123" i="1"/>
  <c r="B123" i="1"/>
  <c r="F122" i="1"/>
  <c r="E122" i="1"/>
  <c r="H122" i="1" s="1"/>
  <c r="B122" i="1"/>
  <c r="F121" i="1"/>
  <c r="E121" i="1"/>
  <c r="B121" i="1"/>
  <c r="F120" i="1"/>
  <c r="E120" i="1"/>
  <c r="H120" i="1" s="1"/>
  <c r="B120" i="1"/>
  <c r="I119" i="1"/>
  <c r="F119" i="1"/>
  <c r="E119" i="1"/>
  <c r="B119" i="1"/>
  <c r="F118" i="1"/>
  <c r="E118" i="1"/>
  <c r="H118" i="1" s="1"/>
  <c r="B118" i="1"/>
  <c r="F117" i="1"/>
  <c r="E117" i="1"/>
  <c r="B117" i="1"/>
  <c r="F116" i="1"/>
  <c r="E116" i="1"/>
  <c r="H116" i="1" s="1"/>
  <c r="B116" i="1"/>
  <c r="I115" i="1"/>
  <c r="F115" i="1"/>
  <c r="E115" i="1"/>
  <c r="B115" i="1"/>
  <c r="F114" i="1"/>
  <c r="E114" i="1"/>
  <c r="B114" i="1"/>
  <c r="F113" i="1"/>
  <c r="E113" i="1"/>
  <c r="B113" i="1"/>
  <c r="F112" i="1"/>
  <c r="E112" i="1"/>
  <c r="B112" i="1"/>
  <c r="I111" i="1"/>
  <c r="F111" i="1"/>
  <c r="H111" i="1" s="1"/>
  <c r="E111" i="1"/>
  <c r="B111" i="1"/>
  <c r="F110" i="1"/>
  <c r="E110" i="1"/>
  <c r="B110" i="1"/>
  <c r="F109" i="1"/>
  <c r="H109" i="1" s="1"/>
  <c r="E109" i="1"/>
  <c r="B109" i="1"/>
  <c r="F108" i="1"/>
  <c r="E108" i="1"/>
  <c r="B108" i="1"/>
  <c r="I107" i="1"/>
  <c r="F107" i="1"/>
  <c r="E107" i="1"/>
  <c r="B107" i="1"/>
  <c r="F106" i="1"/>
  <c r="E106" i="1"/>
  <c r="H106" i="1" s="1"/>
  <c r="B106" i="1"/>
  <c r="F105" i="1"/>
  <c r="E105" i="1"/>
  <c r="B105" i="1"/>
  <c r="F104" i="1"/>
  <c r="E104" i="1"/>
  <c r="H104" i="1" s="1"/>
  <c r="B104" i="1"/>
  <c r="I103" i="1"/>
  <c r="F103" i="1"/>
  <c r="E103" i="1"/>
  <c r="H103" i="1" s="1"/>
  <c r="B103" i="1"/>
  <c r="F102" i="1"/>
  <c r="E102" i="1"/>
  <c r="H102" i="1" s="1"/>
  <c r="B102" i="1"/>
  <c r="F101" i="1"/>
  <c r="E101" i="1"/>
  <c r="B101" i="1"/>
  <c r="F100" i="1"/>
  <c r="E100" i="1"/>
  <c r="B100" i="1"/>
  <c r="I99" i="1"/>
  <c r="F99" i="1"/>
  <c r="E99" i="1"/>
  <c r="B99" i="1"/>
  <c r="F98" i="1"/>
  <c r="E98" i="1"/>
  <c r="H98" i="1" s="1"/>
  <c r="B98" i="1"/>
  <c r="F97" i="1"/>
  <c r="E97" i="1"/>
  <c r="B97" i="1"/>
  <c r="F96" i="1"/>
  <c r="E96" i="1"/>
  <c r="B96" i="1"/>
  <c r="I95" i="1"/>
  <c r="F95" i="1"/>
  <c r="H95" i="1" s="1"/>
  <c r="E95" i="1"/>
  <c r="B95" i="1"/>
  <c r="F94" i="1"/>
  <c r="H94" i="1" s="1"/>
  <c r="E94" i="1"/>
  <c r="B94" i="1"/>
  <c r="F93" i="1"/>
  <c r="E93" i="1"/>
  <c r="B93" i="1"/>
  <c r="F92" i="1"/>
  <c r="E92" i="1"/>
  <c r="B92" i="1"/>
  <c r="I91" i="1"/>
  <c r="F91" i="1"/>
  <c r="E91" i="1"/>
  <c r="B91" i="1"/>
  <c r="F90" i="1"/>
  <c r="E90" i="1"/>
  <c r="H90" i="1" s="1"/>
  <c r="B90" i="1"/>
  <c r="F89" i="1"/>
  <c r="E89" i="1"/>
  <c r="B89" i="1"/>
  <c r="F88" i="1"/>
  <c r="E88" i="1"/>
  <c r="H88" i="1" s="1"/>
  <c r="B88" i="1"/>
  <c r="I87" i="1"/>
  <c r="F87" i="1"/>
  <c r="E87" i="1"/>
  <c r="H87" i="1" s="1"/>
  <c r="B87" i="1"/>
  <c r="F86" i="1"/>
  <c r="E86" i="1"/>
  <c r="H86" i="1" s="1"/>
  <c r="B86" i="1"/>
  <c r="F85" i="1"/>
  <c r="E85" i="1"/>
  <c r="B85" i="1"/>
  <c r="F84" i="1"/>
  <c r="E84" i="1"/>
  <c r="B84" i="1"/>
  <c r="I83" i="1"/>
  <c r="F83" i="1"/>
  <c r="E83" i="1"/>
  <c r="B83" i="1"/>
  <c r="F82" i="1"/>
  <c r="E82" i="1"/>
  <c r="H82" i="1" s="1"/>
  <c r="B82" i="1"/>
  <c r="F81" i="1"/>
  <c r="E81" i="1"/>
  <c r="B81" i="1"/>
  <c r="F80" i="1"/>
  <c r="E80" i="1"/>
  <c r="B80" i="1"/>
  <c r="I79" i="1"/>
  <c r="F79" i="1"/>
  <c r="H79" i="1" s="1"/>
  <c r="E79" i="1"/>
  <c r="B79" i="1"/>
  <c r="F78" i="1"/>
  <c r="H78" i="1" s="1"/>
  <c r="E78" i="1"/>
  <c r="B78" i="1"/>
  <c r="F77" i="1"/>
  <c r="E77" i="1"/>
  <c r="B77" i="1"/>
  <c r="F76" i="1"/>
  <c r="E76" i="1"/>
  <c r="B76" i="1"/>
  <c r="I75" i="1"/>
  <c r="F75" i="1"/>
  <c r="E75" i="1"/>
  <c r="B75" i="1"/>
  <c r="F74" i="1"/>
  <c r="E74" i="1"/>
  <c r="H74" i="1" s="1"/>
  <c r="B74" i="1"/>
  <c r="F73" i="1"/>
  <c r="E73" i="1"/>
  <c r="B73" i="1"/>
  <c r="F72" i="1"/>
  <c r="E72" i="1"/>
  <c r="H72" i="1" s="1"/>
  <c r="B72" i="1"/>
  <c r="I71" i="1"/>
  <c r="F71" i="1"/>
  <c r="E71" i="1"/>
  <c r="H71" i="1" s="1"/>
  <c r="B71" i="1"/>
  <c r="F70" i="1"/>
  <c r="E70" i="1"/>
  <c r="H70" i="1" s="1"/>
  <c r="B70" i="1"/>
  <c r="F69" i="1"/>
  <c r="E69" i="1"/>
  <c r="B69" i="1"/>
  <c r="F68" i="1"/>
  <c r="E68" i="1"/>
  <c r="B68" i="1"/>
  <c r="I67" i="1"/>
  <c r="F67" i="1"/>
  <c r="E67" i="1"/>
  <c r="B67" i="1"/>
  <c r="F66" i="1"/>
  <c r="E66" i="1"/>
  <c r="H66" i="1" s="1"/>
  <c r="B66" i="1"/>
  <c r="F65" i="1"/>
  <c r="E65" i="1"/>
  <c r="B65" i="1"/>
  <c r="F64" i="1"/>
  <c r="E64" i="1"/>
  <c r="B64" i="1"/>
  <c r="I63" i="1"/>
  <c r="F63" i="1"/>
  <c r="E63" i="1"/>
  <c r="B63" i="1"/>
  <c r="F62" i="1"/>
  <c r="H62" i="1" s="1"/>
  <c r="E62" i="1"/>
  <c r="B62" i="1"/>
  <c r="F61" i="1"/>
  <c r="E61" i="1"/>
  <c r="B61" i="1"/>
  <c r="F60" i="1"/>
  <c r="H60" i="1" s="1"/>
  <c r="E60" i="1"/>
  <c r="B60" i="1"/>
  <c r="I59" i="1"/>
  <c r="H59" i="1"/>
  <c r="F59" i="1"/>
  <c r="E59" i="1"/>
  <c r="B59" i="1"/>
  <c r="H58" i="1"/>
  <c r="F58" i="1"/>
  <c r="E58" i="1"/>
  <c r="B58" i="1"/>
  <c r="F57" i="1"/>
  <c r="E57" i="1"/>
  <c r="B57" i="1"/>
  <c r="F56" i="1"/>
  <c r="E56" i="1"/>
  <c r="B56" i="1"/>
  <c r="I55" i="1"/>
  <c r="F55" i="1"/>
  <c r="H55" i="1" s="1"/>
  <c r="E55" i="1"/>
  <c r="B55" i="1"/>
  <c r="F54" i="1"/>
  <c r="H54" i="1" s="1"/>
  <c r="E54" i="1"/>
  <c r="B54" i="1"/>
  <c r="F53" i="1"/>
  <c r="H53" i="1" s="1"/>
  <c r="E53" i="1"/>
  <c r="B53" i="1"/>
  <c r="F52" i="1"/>
  <c r="H52" i="1" s="1"/>
  <c r="E52" i="1"/>
  <c r="B52" i="1"/>
  <c r="I51" i="1"/>
  <c r="F51" i="1"/>
  <c r="E51" i="1"/>
  <c r="B51" i="1"/>
  <c r="F50" i="1"/>
  <c r="E50" i="1"/>
  <c r="H50" i="1" s="1"/>
  <c r="B50" i="1"/>
  <c r="F49" i="1"/>
  <c r="E49" i="1"/>
  <c r="B49" i="1"/>
  <c r="F48" i="1"/>
  <c r="E48" i="1"/>
  <c r="H48" i="1" s="1"/>
  <c r="B48" i="1"/>
  <c r="I47" i="1"/>
  <c r="F47" i="1"/>
  <c r="E47" i="1"/>
  <c r="B47" i="1"/>
  <c r="F46" i="1"/>
  <c r="E46" i="1"/>
  <c r="B46" i="1"/>
  <c r="F45" i="1"/>
  <c r="E45" i="1"/>
  <c r="B45" i="1"/>
  <c r="F44" i="1"/>
  <c r="E44" i="1"/>
  <c r="B44" i="1"/>
  <c r="I43" i="1"/>
  <c r="F43" i="1"/>
  <c r="H43" i="1" s="1"/>
  <c r="E43" i="1"/>
  <c r="B43" i="1"/>
  <c r="F42" i="1"/>
  <c r="E42" i="1"/>
  <c r="B42" i="1"/>
  <c r="F41" i="1"/>
  <c r="H41" i="1" s="1"/>
  <c r="E41" i="1"/>
  <c r="B41" i="1"/>
  <c r="F40" i="1"/>
  <c r="E40" i="1"/>
  <c r="B40" i="1"/>
  <c r="I39" i="1"/>
  <c r="F39" i="1"/>
  <c r="H39" i="1" s="1"/>
  <c r="E39" i="1"/>
  <c r="B39" i="1"/>
  <c r="F38" i="1"/>
  <c r="H38" i="1" s="1"/>
  <c r="E38" i="1"/>
  <c r="B38" i="1"/>
  <c r="F37" i="1"/>
  <c r="H37" i="1" s="1"/>
  <c r="E37" i="1"/>
  <c r="B37" i="1"/>
  <c r="F36" i="1"/>
  <c r="H36" i="1" s="1"/>
  <c r="E36" i="1"/>
  <c r="B36" i="1"/>
  <c r="I35" i="1"/>
  <c r="F35" i="1"/>
  <c r="E35" i="1"/>
  <c r="B35" i="1"/>
  <c r="F34" i="1"/>
  <c r="E34" i="1"/>
  <c r="H34" i="1" s="1"/>
  <c r="B34" i="1"/>
  <c r="F33" i="1"/>
  <c r="E33" i="1"/>
  <c r="B33" i="1"/>
  <c r="F32" i="1"/>
  <c r="E32" i="1"/>
  <c r="H32" i="1" s="1"/>
  <c r="B32" i="1"/>
  <c r="I31" i="1"/>
  <c r="F31" i="1"/>
  <c r="E31" i="1"/>
  <c r="B31" i="1"/>
  <c r="F30" i="1"/>
  <c r="E30" i="1"/>
  <c r="B30" i="1"/>
  <c r="F29" i="1"/>
  <c r="E29" i="1"/>
  <c r="B29" i="1"/>
  <c r="F28" i="1"/>
  <c r="E28" i="1"/>
  <c r="B28" i="1"/>
  <c r="I27" i="1"/>
  <c r="F27" i="1"/>
  <c r="H27" i="1" s="1"/>
  <c r="E27" i="1"/>
  <c r="B27" i="1"/>
  <c r="F26" i="1"/>
  <c r="E26" i="1"/>
  <c r="B26" i="1"/>
  <c r="F25" i="1"/>
  <c r="H25" i="1" s="1"/>
  <c r="E25" i="1"/>
  <c r="B25" i="1"/>
  <c r="F24" i="1"/>
  <c r="E24" i="1"/>
  <c r="B24" i="1"/>
  <c r="I23" i="1"/>
  <c r="F23" i="1"/>
  <c r="H23" i="1" s="1"/>
  <c r="E23" i="1"/>
  <c r="B23" i="1"/>
  <c r="F22" i="1"/>
  <c r="H22" i="1" s="1"/>
  <c r="E22" i="1"/>
  <c r="B22" i="1"/>
  <c r="F21" i="1"/>
  <c r="H21" i="1" s="1"/>
  <c r="E21" i="1"/>
  <c r="B21" i="1"/>
  <c r="F20" i="1"/>
  <c r="H20" i="1" s="1"/>
  <c r="E20" i="1"/>
  <c r="B20" i="1"/>
  <c r="I19" i="1"/>
  <c r="F19" i="1"/>
  <c r="E19" i="1"/>
  <c r="B19" i="1"/>
  <c r="F18" i="1"/>
  <c r="E18" i="1"/>
  <c r="H18" i="1" s="1"/>
  <c r="B18" i="1"/>
  <c r="F17" i="1"/>
  <c r="E17" i="1"/>
  <c r="B17" i="1"/>
  <c r="F16" i="1"/>
  <c r="E16" i="1"/>
  <c r="H16" i="1" s="1"/>
  <c r="B16" i="1"/>
  <c r="I15" i="1"/>
  <c r="F15" i="1"/>
  <c r="E15" i="1"/>
  <c r="B15" i="1"/>
  <c r="F14" i="1"/>
  <c r="E14" i="1"/>
  <c r="B14" i="1"/>
  <c r="F13" i="1"/>
  <c r="E13" i="1"/>
  <c r="B13" i="1"/>
  <c r="F12" i="1"/>
  <c r="E12" i="1"/>
  <c r="B12" i="1"/>
  <c r="I11" i="1"/>
  <c r="F11" i="1"/>
  <c r="H11" i="1" s="1"/>
  <c r="E11" i="1"/>
  <c r="B11" i="1"/>
  <c r="F10" i="1"/>
  <c r="E10" i="1"/>
  <c r="B10" i="1"/>
  <c r="F9" i="1"/>
  <c r="H9" i="1" s="1"/>
  <c r="E9" i="1"/>
  <c r="B9" i="1"/>
  <c r="F8" i="1"/>
  <c r="E8" i="1"/>
  <c r="B8" i="1"/>
  <c r="I7" i="1"/>
  <c r="F7" i="1"/>
  <c r="H7" i="1" s="1"/>
  <c r="E7" i="1"/>
  <c r="B7" i="1"/>
  <c r="H10" i="1" l="1"/>
  <c r="H14" i="1"/>
  <c r="H19" i="1"/>
  <c r="H26" i="1"/>
  <c r="H30" i="1"/>
  <c r="H35" i="1"/>
  <c r="H42" i="1"/>
  <c r="H46" i="1"/>
  <c r="H51" i="1"/>
  <c r="H61" i="1"/>
  <c r="H75" i="1"/>
  <c r="H77" i="1"/>
  <c r="H91" i="1"/>
  <c r="H93" i="1"/>
  <c r="H107" i="1"/>
  <c r="H123" i="1"/>
  <c r="H139" i="1"/>
  <c r="H155" i="1"/>
  <c r="H171" i="1"/>
  <c r="H188" i="1"/>
  <c r="H204" i="1"/>
  <c r="H220" i="1"/>
  <c r="H236" i="1"/>
  <c r="H252" i="1"/>
  <c r="H268" i="1"/>
  <c r="H284" i="1"/>
  <c r="H300" i="1"/>
  <c r="H316" i="1"/>
  <c r="H331" i="1"/>
  <c r="H347" i="1"/>
  <c r="H363" i="1"/>
  <c r="H379" i="1"/>
  <c r="H8" i="1"/>
  <c r="H12" i="1"/>
  <c r="H17" i="1"/>
  <c r="H24" i="1"/>
  <c r="H28" i="1"/>
  <c r="H33" i="1"/>
  <c r="H40" i="1"/>
  <c r="H44" i="1"/>
  <c r="H49" i="1"/>
  <c r="H56" i="1"/>
  <c r="H63" i="1"/>
  <c r="H68" i="1"/>
  <c r="H73" i="1"/>
  <c r="H84" i="1"/>
  <c r="H89" i="1"/>
  <c r="H100" i="1"/>
  <c r="H105" i="1"/>
  <c r="H121" i="1"/>
  <c r="H137" i="1"/>
  <c r="H153" i="1"/>
  <c r="H169" i="1"/>
  <c r="H185" i="1"/>
  <c r="H190" i="1"/>
  <c r="H206" i="1"/>
  <c r="H222" i="1"/>
  <c r="H238" i="1"/>
  <c r="H254" i="1"/>
  <c r="H270" i="1"/>
  <c r="H286" i="1"/>
  <c r="H302" i="1"/>
  <c r="H329" i="1"/>
  <c r="H345" i="1"/>
  <c r="H361" i="1"/>
  <c r="H377" i="1"/>
  <c r="H64" i="1"/>
  <c r="H69" i="1"/>
  <c r="H76" i="1"/>
  <c r="H80" i="1"/>
  <c r="H85" i="1"/>
  <c r="H92" i="1"/>
  <c r="H96" i="1"/>
  <c r="H101" i="1"/>
  <c r="H108" i="1"/>
  <c r="H112" i="1"/>
  <c r="H117" i="1"/>
  <c r="H124" i="1"/>
  <c r="H128" i="1"/>
  <c r="H133" i="1"/>
  <c r="H140" i="1"/>
  <c r="H144" i="1"/>
  <c r="H149" i="1"/>
  <c r="H156" i="1"/>
  <c r="H160" i="1"/>
  <c r="H165" i="1"/>
  <c r="H172" i="1"/>
  <c r="H176" i="1"/>
  <c r="H181" i="1"/>
  <c r="H195" i="1"/>
  <c r="H196" i="1"/>
  <c r="H202" i="1"/>
  <c r="H211" i="1"/>
  <c r="H212" i="1"/>
  <c r="H218" i="1"/>
  <c r="H227" i="1"/>
  <c r="H228" i="1"/>
  <c r="H234" i="1"/>
  <c r="H243" i="1"/>
  <c r="H244" i="1"/>
  <c r="H250" i="1"/>
  <c r="H259" i="1"/>
  <c r="H260" i="1"/>
  <c r="H266" i="1"/>
  <c r="H275" i="1"/>
  <c r="H276" i="1"/>
  <c r="H282" i="1"/>
  <c r="H291" i="1"/>
  <c r="H292" i="1"/>
  <c r="H298" i="1"/>
  <c r="H307" i="1"/>
  <c r="H308" i="1"/>
  <c r="H314" i="1"/>
  <c r="H320" i="1"/>
  <c r="H325" i="1"/>
  <c r="H332" i="1"/>
  <c r="H336" i="1"/>
  <c r="H341" i="1"/>
  <c r="H348" i="1"/>
  <c r="H352" i="1"/>
  <c r="H357" i="1"/>
  <c r="H364" i="1"/>
  <c r="H368" i="1"/>
  <c r="H373" i="1"/>
  <c r="H380" i="1"/>
  <c r="H384" i="1"/>
  <c r="H389" i="1"/>
  <c r="H549" i="1"/>
  <c r="H755" i="1"/>
  <c r="H826" i="1"/>
  <c r="H842" i="1"/>
  <c r="H858" i="1"/>
  <c r="H874" i="1"/>
  <c r="H890" i="1"/>
  <c r="H906" i="1"/>
  <c r="H110" i="1"/>
  <c r="H114" i="1"/>
  <c r="H119" i="1"/>
  <c r="H126" i="1"/>
  <c r="H130" i="1"/>
  <c r="H135" i="1"/>
  <c r="H142" i="1"/>
  <c r="H146" i="1"/>
  <c r="H151" i="1"/>
  <c r="H158" i="1"/>
  <c r="H162" i="1"/>
  <c r="H167" i="1"/>
  <c r="H174" i="1"/>
  <c r="H178" i="1"/>
  <c r="H183" i="1"/>
  <c r="H193" i="1"/>
  <c r="H198" i="1"/>
  <c r="H200" i="1"/>
  <c r="H209" i="1"/>
  <c r="H214" i="1"/>
  <c r="H216" i="1"/>
  <c r="H225" i="1"/>
  <c r="H230" i="1"/>
  <c r="H232" i="1"/>
  <c r="H241" i="1"/>
  <c r="H246" i="1"/>
  <c r="H248" i="1"/>
  <c r="H257" i="1"/>
  <c r="H262" i="1"/>
  <c r="H264" i="1"/>
  <c r="H273" i="1"/>
  <c r="H278" i="1"/>
  <c r="H280" i="1"/>
  <c r="H289" i="1"/>
  <c r="H294" i="1"/>
  <c r="H296" i="1"/>
  <c r="H305" i="1"/>
  <c r="H310" i="1"/>
  <c r="H312" i="1"/>
  <c r="H318" i="1"/>
  <c r="H322" i="1"/>
  <c r="H327" i="1"/>
  <c r="H334" i="1"/>
  <c r="H338" i="1"/>
  <c r="H343" i="1"/>
  <c r="H350" i="1"/>
  <c r="H354" i="1"/>
  <c r="H359" i="1"/>
  <c r="H366" i="1"/>
  <c r="H370" i="1"/>
  <c r="H375" i="1"/>
  <c r="H382" i="1"/>
  <c r="H607" i="1"/>
  <c r="H692" i="1"/>
  <c r="H753" i="1"/>
  <c r="H824" i="1"/>
  <c r="H840" i="1"/>
  <c r="H856" i="1"/>
  <c r="H872" i="1"/>
  <c r="H888" i="1"/>
  <c r="H904" i="1"/>
  <c r="H399" i="1"/>
  <c r="H403" i="1"/>
  <c r="H415" i="1"/>
  <c r="H419" i="1"/>
  <c r="H428" i="1"/>
  <c r="H443" i="1"/>
  <c r="H445" i="1"/>
  <c r="H461" i="1"/>
  <c r="H473" i="1"/>
  <c r="H479" i="1"/>
  <c r="H487" i="1"/>
  <c r="H495" i="1"/>
  <c r="H505" i="1"/>
  <c r="H513" i="1"/>
  <c r="H520" i="1"/>
  <c r="H523" i="1"/>
  <c r="H525" i="1"/>
  <c r="H540" i="1"/>
  <c r="H545" i="1"/>
  <c r="H559" i="1"/>
  <c r="H563" i="1"/>
  <c r="H577" i="1"/>
  <c r="H589" i="1"/>
  <c r="H593" i="1"/>
  <c r="H605" i="1"/>
  <c r="H611" i="1"/>
  <c r="H623" i="1"/>
  <c r="H631" i="1"/>
  <c r="H639" i="1"/>
  <c r="H643" i="1"/>
  <c r="H656" i="1"/>
  <c r="H669" i="1"/>
  <c r="H673" i="1"/>
  <c r="H703" i="1"/>
  <c r="H707" i="1"/>
  <c r="H721" i="1"/>
  <c r="H733" i="1"/>
  <c r="H737" i="1"/>
  <c r="H749" i="1"/>
  <c r="H756" i="1"/>
  <c r="H760" i="1"/>
  <c r="H765" i="1"/>
  <c r="H771" i="1"/>
  <c r="H783" i="1"/>
  <c r="H787" i="1"/>
  <c r="H799" i="1"/>
  <c r="H806" i="1"/>
  <c r="H810" i="1"/>
  <c r="H815" i="1"/>
  <c r="H822" i="1"/>
  <c r="H844" i="1"/>
  <c r="H848" i="1"/>
  <c r="H853" i="1"/>
  <c r="H860" i="1"/>
  <c r="H864" i="1"/>
  <c r="H869" i="1"/>
  <c r="H876" i="1"/>
  <c r="H880" i="1"/>
  <c r="H885" i="1"/>
  <c r="H892" i="1"/>
  <c r="H896" i="1"/>
  <c r="H901" i="1"/>
  <c r="H908" i="1"/>
  <c r="H912" i="1"/>
  <c r="H917" i="1"/>
  <c r="H922" i="1"/>
  <c r="H938" i="1"/>
  <c r="H954" i="1"/>
  <c r="H970" i="1"/>
  <c r="H986" i="1"/>
  <c r="H385" i="1"/>
  <c r="H397" i="1"/>
  <c r="H401" i="1"/>
  <c r="H413" i="1"/>
  <c r="H417" i="1"/>
  <c r="H441" i="1"/>
  <c r="H447" i="1"/>
  <c r="H457" i="1"/>
  <c r="H463" i="1"/>
  <c r="H475" i="1"/>
  <c r="H477" i="1"/>
  <c r="H484" i="1"/>
  <c r="H489" i="1"/>
  <c r="H507" i="1"/>
  <c r="H509" i="1"/>
  <c r="H516" i="1"/>
  <c r="H527" i="1"/>
  <c r="H537" i="1"/>
  <c r="H557" i="1"/>
  <c r="H561" i="1"/>
  <c r="H573" i="1"/>
  <c r="H579" i="1"/>
  <c r="H591" i="1"/>
  <c r="H595" i="1"/>
  <c r="H609" i="1"/>
  <c r="H621" i="1"/>
  <c r="H625" i="1"/>
  <c r="H636" i="1"/>
  <c r="H641" i="1"/>
  <c r="H653" i="1"/>
  <c r="H660" i="1"/>
  <c r="H663" i="1"/>
  <c r="H665" i="1"/>
  <c r="H671" i="1"/>
  <c r="H675" i="1"/>
  <c r="H684" i="1"/>
  <c r="H701" i="1"/>
  <c r="H705" i="1"/>
  <c r="H717" i="1"/>
  <c r="H723" i="1"/>
  <c r="H735" i="1"/>
  <c r="H739" i="1"/>
  <c r="H751" i="1"/>
  <c r="H758" i="1"/>
  <c r="H762" i="1"/>
  <c r="H769" i="1"/>
  <c r="H781" i="1"/>
  <c r="H785" i="1"/>
  <c r="H797" i="1"/>
  <c r="H804" i="1"/>
  <c r="H808" i="1"/>
  <c r="H813" i="1"/>
  <c r="H820" i="1"/>
  <c r="H846" i="1"/>
  <c r="H850" i="1"/>
  <c r="H862" i="1"/>
  <c r="H866" i="1"/>
  <c r="H878" i="1"/>
  <c r="H882" i="1"/>
  <c r="H894" i="1"/>
  <c r="H910" i="1"/>
  <c r="H920" i="1"/>
  <c r="H926" i="1"/>
  <c r="H936" i="1"/>
  <c r="H952" i="1"/>
  <c r="H968" i="1"/>
  <c r="H984" i="1"/>
  <c r="H924" i="1"/>
  <c r="H928" i="1"/>
  <c r="H944" i="1"/>
  <c r="H960" i="1"/>
  <c r="H976" i="1"/>
  <c r="H992" i="1"/>
  <c r="H1008" i="1"/>
  <c r="H1024" i="1"/>
  <c r="H1040" i="1"/>
  <c r="H1056" i="1"/>
  <c r="H1072" i="1"/>
  <c r="H1088" i="1"/>
  <c r="H1100" i="1"/>
  <c r="H1104" i="1"/>
  <c r="H1116" i="1"/>
  <c r="H1120" i="1"/>
  <c r="H1132" i="1"/>
  <c r="H1136" i="1"/>
  <c r="H1148" i="1"/>
  <c r="H1152" i="1"/>
  <c r="H1164" i="1"/>
  <c r="H1102" i="1"/>
  <c r="H1106" i="1"/>
  <c r="H1118" i="1"/>
  <c r="H1122" i="1"/>
  <c r="H1134" i="1"/>
  <c r="H1138" i="1"/>
  <c r="H1150" i="1"/>
  <c r="H1154" i="1"/>
  <c r="H1166" i="1"/>
  <c r="H13" i="1"/>
  <c r="H29" i="1"/>
  <c r="H45" i="1"/>
  <c r="H65" i="1"/>
  <c r="H81" i="1"/>
  <c r="H97" i="1"/>
  <c r="H113" i="1"/>
  <c r="H129" i="1"/>
  <c r="H145" i="1"/>
  <c r="H161" i="1"/>
  <c r="H177" i="1"/>
  <c r="H192" i="1"/>
  <c r="H208" i="1"/>
  <c r="H224" i="1"/>
  <c r="H240" i="1"/>
  <c r="H256" i="1"/>
  <c r="H272" i="1"/>
  <c r="H288" i="1"/>
  <c r="H15" i="1"/>
  <c r="H31" i="1"/>
  <c r="H47" i="1"/>
  <c r="H67" i="1"/>
  <c r="H83" i="1"/>
  <c r="H99" i="1"/>
  <c r="H115" i="1"/>
  <c r="H131" i="1"/>
  <c r="H147" i="1"/>
  <c r="H163" i="1"/>
  <c r="H179" i="1"/>
  <c r="H194" i="1"/>
  <c r="H210" i="1"/>
  <c r="H226" i="1"/>
  <c r="H242" i="1"/>
  <c r="H258" i="1"/>
  <c r="H274" i="1"/>
  <c r="H290" i="1"/>
  <c r="H304" i="1"/>
  <c r="H324" i="1"/>
  <c r="H340" i="1"/>
  <c r="H356" i="1"/>
  <c r="H372" i="1"/>
  <c r="H388" i="1"/>
  <c r="H404" i="1"/>
  <c r="H420" i="1"/>
  <c r="H427" i="1"/>
  <c r="H452" i="1"/>
  <c r="H460" i="1"/>
  <c r="H468" i="1"/>
  <c r="H500" i="1"/>
  <c r="H532" i="1"/>
  <c r="H539" i="1"/>
  <c r="H564" i="1"/>
  <c r="H572" i="1"/>
  <c r="H580" i="1"/>
  <c r="H596" i="1"/>
  <c r="H604" i="1"/>
  <c r="H612" i="1"/>
  <c r="H644" i="1"/>
  <c r="H676" i="1"/>
  <c r="H683" i="1"/>
  <c r="H708" i="1"/>
  <c r="H716" i="1"/>
  <c r="H724" i="1"/>
  <c r="H740" i="1"/>
  <c r="H748" i="1"/>
  <c r="H764" i="1"/>
  <c r="H772" i="1"/>
  <c r="H788" i="1"/>
  <c r="H796" i="1"/>
  <c r="H812" i="1"/>
  <c r="H832" i="1"/>
  <c r="H837" i="1"/>
  <c r="H306" i="1"/>
  <c r="H326" i="1"/>
  <c r="H342" i="1"/>
  <c r="H358" i="1"/>
  <c r="H374" i="1"/>
  <c r="H390" i="1"/>
  <c r="H406" i="1"/>
  <c r="H422" i="1"/>
  <c r="H435" i="1"/>
  <c r="H456" i="1"/>
  <c r="H464" i="1"/>
  <c r="H470" i="1"/>
  <c r="H502" i="1"/>
  <c r="H534" i="1"/>
  <c r="H547" i="1"/>
  <c r="H568" i="1"/>
  <c r="H576" i="1"/>
  <c r="H582" i="1"/>
  <c r="H600" i="1"/>
  <c r="H608" i="1"/>
  <c r="H614" i="1"/>
  <c r="H646" i="1"/>
  <c r="H678" i="1"/>
  <c r="H691" i="1"/>
  <c r="H712" i="1"/>
  <c r="H720" i="1"/>
  <c r="H726" i="1"/>
  <c r="H744" i="1"/>
  <c r="H750" i="1"/>
  <c r="H768" i="1"/>
  <c r="H774" i="1"/>
  <c r="H792" i="1"/>
  <c r="H798" i="1"/>
  <c r="H814" i="1"/>
  <c r="H834" i="1"/>
  <c r="H823" i="1"/>
  <c r="H839" i="1"/>
  <c r="H855" i="1"/>
  <c r="H871" i="1"/>
  <c r="H887" i="1"/>
  <c r="H898" i="1"/>
  <c r="H914" i="1"/>
  <c r="H930" i="1"/>
  <c r="H946" i="1"/>
  <c r="H962" i="1"/>
  <c r="H978" i="1"/>
  <c r="H994" i="1"/>
  <c r="H1010" i="1"/>
  <c r="H1026" i="1"/>
  <c r="H1042" i="1"/>
  <c r="H1058" i="1"/>
  <c r="H1074" i="1"/>
  <c r="H1090" i="1"/>
  <c r="H933" i="1"/>
  <c r="H949" i="1"/>
  <c r="H965" i="1"/>
  <c r="H981" i="1"/>
  <c r="H997" i="1"/>
  <c r="H1013" i="1"/>
  <c r="H1029" i="1"/>
  <c r="H1045" i="1"/>
  <c r="H1061" i="1"/>
  <c r="H1077" i="1"/>
  <c r="H1093" i="1"/>
  <c r="H1109" i="1"/>
  <c r="H1125" i="1"/>
  <c r="H1141" i="1"/>
  <c r="H1157" i="1"/>
  <c r="H903" i="1"/>
  <c r="H919" i="1"/>
  <c r="H935" i="1"/>
  <c r="H951" i="1"/>
  <c r="H967" i="1"/>
  <c r="H983" i="1"/>
  <c r="H999" i="1"/>
  <c r="H1015" i="1"/>
  <c r="H1031" i="1"/>
  <c r="H1047" i="1"/>
  <c r="H1063" i="1"/>
  <c r="H1079" i="1"/>
  <c r="H1095" i="1"/>
  <c r="H1111" i="1"/>
  <c r="H1127" i="1"/>
  <c r="H1143" i="1"/>
  <c r="H1159" i="1"/>
</calcChain>
</file>

<file path=xl/sharedStrings.xml><?xml version="1.0" encoding="utf-8"?>
<sst xmlns="http://schemas.openxmlformats.org/spreadsheetml/2006/main" count="2392" uniqueCount="26">
  <si>
    <t xml:space="preserve">BỘ THÔNG TIN VÀ TRUYỀN THÔNG
HỌC VIỆN CÔNG NGHỆ BƯU CHÍNH VIỄN THÔNG
</t>
  </si>
  <si>
    <t>CỘNG HOÀ XÃ HỘI CHỦ NGHĨA VIỆT NAM
Độc lập - Tự do - Hạnh phúc</t>
  </si>
  <si>
    <t>DANH SÁCH SINH VIÊN ĐƯỢC XÉT 
CHUYỂN ĐỔI VÀ CÔNG NHẬN ĐIỂM CÁC HỌC PHẦN TIẾNG ANH</t>
  </si>
  <si>
    <t>(Kèm theo Quyết định số:          QĐ-HV ngày        /12/2018 của Giám đốc Học viện)</t>
  </si>
  <si>
    <t>TT</t>
  </si>
  <si>
    <t>Thông tin SV</t>
  </si>
  <si>
    <t>Học phần</t>
  </si>
  <si>
    <t>Hình thức xét</t>
  </si>
  <si>
    <t>Điểm học phần</t>
  </si>
  <si>
    <t>Lý do được xét</t>
  </si>
  <si>
    <t>Miễn học</t>
  </si>
  <si>
    <t>MH-MT</t>
  </si>
  <si>
    <t>Chuyển đổi điểm</t>
  </si>
  <si>
    <t>Đã học-thi</t>
  </si>
  <si>
    <t>Điểm công nhận</t>
  </si>
  <si>
    <t>Tiếng Anh bậc 1</t>
  </si>
  <si>
    <t>-</t>
  </si>
  <si>
    <t>Tiếng Anh bậc 2</t>
  </si>
  <si>
    <t>Tiếng Anh bậc 3</t>
  </si>
  <si>
    <t>Tiếng Anh bậc 4</t>
  </si>
  <si>
    <t>Danh sách gồm 290sinh viên</t>
  </si>
  <si>
    <t>LẬP BIỂU</t>
  </si>
  <si>
    <t>KT. GIÁM ĐÔC</t>
  </si>
  <si>
    <t>PHÓ GIÁM ĐỐC</t>
  </si>
  <si>
    <t>Chu Phương Hiền</t>
  </si>
  <si>
    <t>TS. Vũ Tuấn Lâm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</si>
</sst>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.5"/>
      <color rgb="FF000000"/>
      <name val="Times New Roman"/>
      <family val="1"/>
      <charset val="163"/>
      <scheme val="major"/>
    </font>
    <font>
      <sz val="11.5"/>
      <color theme="1"/>
      <name val="Times New Roman"/>
      <family val="1"/>
      <charset val="163"/>
      <scheme val="major"/>
    </font>
    <font>
      <sz val="11.5"/>
      <color rgb="FF000000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i/>
      <sz val="11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5" fillId="0" borderId="0" xfId="0" applyFont="1" applyFill="1"/>
    <xf numFmtId="0" fontId="5" fillId="0" borderId="0" xfId="0" applyFont="1"/>
    <xf numFmtId="164" fontId="5" fillId="0" borderId="0" xfId="0" applyNumberFormat="1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 applyProtection="1">
      <alignment horizontal="center"/>
    </xf>
    <xf numFmtId="164" fontId="8" fillId="0" borderId="4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0" fillId="0" borderId="0" xfId="0" applyFill="1"/>
    <xf numFmtId="0" fontId="8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 applyProtection="1">
      <alignment horizontal="center"/>
    </xf>
    <xf numFmtId="164" fontId="8" fillId="0" borderId="6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164" fontId="9" fillId="0" borderId="0" xfId="0" applyNumberFormat="1" applyFont="1" applyFill="1"/>
    <xf numFmtId="0" fontId="11" fillId="0" borderId="0" xfId="0" applyFont="1" applyFill="1"/>
    <xf numFmtId="0" fontId="11" fillId="0" borderId="0" xfId="0" applyFont="1"/>
    <xf numFmtId="164" fontId="11" fillId="0" borderId="0" xfId="0" applyNumberFormat="1" applyFont="1" applyFill="1"/>
    <xf numFmtId="0" fontId="12" fillId="0" borderId="0" xfId="0" applyFont="1"/>
    <xf numFmtId="164" fontId="0" fillId="0" borderId="0" xfId="0" applyNumberFormat="1" applyFill="1"/>
    <xf numFmtId="0" fontId="12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MTMT%20Tieng%20Anh/(K2014-&#273;&#7907;t%204)chuyen%20diem%20Tieng%20A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  <sheetName val="In"/>
      <sheetName val="Sheet3"/>
      <sheetName val="SV"/>
    </sheetNames>
    <sheetDataSet>
      <sheetData sheetId="0">
        <row r="4">
          <cell r="A4">
            <v>1</v>
          </cell>
          <cell r="B4" t="str">
            <v>B14DCKT105</v>
          </cell>
          <cell r="C4" t="str">
            <v>Lê Thị</v>
          </cell>
          <cell r="D4" t="str">
            <v>Trang</v>
          </cell>
          <cell r="E4" t="str">
            <v>15/06/1996</v>
          </cell>
          <cell r="F4" t="str">
            <v>D14CQKT01-B</v>
          </cell>
          <cell r="G4">
            <v>530</v>
          </cell>
          <cell r="H4" t="str">
            <v>TOEIC</v>
          </cell>
          <cell r="I4" t="str">
            <v>03/11/2018</v>
          </cell>
          <cell r="J4" t="str">
            <v>03/11/2020</v>
          </cell>
          <cell r="K4"/>
          <cell r="L4"/>
          <cell r="M4"/>
          <cell r="N4"/>
          <cell r="O4"/>
          <cell r="P4"/>
          <cell r="Q4"/>
          <cell r="R4"/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x</v>
          </cell>
          <cell r="AB4" t="str">
            <v>x</v>
          </cell>
          <cell r="AC4"/>
          <cell r="AD4"/>
          <cell r="AE4"/>
          <cell r="AF4"/>
          <cell r="AG4"/>
          <cell r="AH4"/>
          <cell r="AI4" t="str">
            <v>9</v>
          </cell>
          <cell r="AJ4" t="str">
            <v>9</v>
          </cell>
          <cell r="AK4" t="str">
            <v>-</v>
          </cell>
          <cell r="AL4" t="str">
            <v>-</v>
          </cell>
          <cell r="AM4" t="str">
            <v>-</v>
          </cell>
          <cell r="AN4" t="str">
            <v>-</v>
          </cell>
          <cell r="AO4" t="str">
            <v>-</v>
          </cell>
          <cell r="AP4" t="str">
            <v>-</v>
          </cell>
        </row>
        <row r="5">
          <cell r="A5">
            <v>2</v>
          </cell>
          <cell r="B5" t="str">
            <v>B14DCQT053</v>
          </cell>
          <cell r="C5" t="str">
            <v>Lê Thị</v>
          </cell>
          <cell r="D5" t="str">
            <v>Hiền</v>
          </cell>
          <cell r="E5" t="str">
            <v>25/05/1996</v>
          </cell>
          <cell r="F5" t="str">
            <v>D14TMDT1</v>
          </cell>
          <cell r="G5">
            <v>450</v>
          </cell>
          <cell r="H5" t="str">
            <v>TOEIC</v>
          </cell>
          <cell r="I5" t="str">
            <v>24/10/2018</v>
          </cell>
          <cell r="J5" t="str">
            <v>24/10/2020</v>
          </cell>
          <cell r="K5"/>
          <cell r="L5"/>
          <cell r="M5"/>
          <cell r="N5"/>
          <cell r="O5"/>
          <cell r="P5"/>
          <cell r="Q5"/>
          <cell r="R5"/>
          <cell r="S5" t="str">
            <v>-</v>
          </cell>
          <cell r="T5" t="str">
            <v>-</v>
          </cell>
          <cell r="U5" t="str">
            <v>-</v>
          </cell>
          <cell r="V5" t="str">
            <v>-</v>
          </cell>
          <cell r="W5" t="str">
            <v>-</v>
          </cell>
          <cell r="X5" t="str">
            <v>-</v>
          </cell>
          <cell r="Y5" t="str">
            <v>-</v>
          </cell>
          <cell r="Z5" t="str">
            <v>-</v>
          </cell>
          <cell r="AA5" t="str">
            <v>x</v>
          </cell>
          <cell r="AB5" t="str">
            <v>x</v>
          </cell>
          <cell r="AC5"/>
          <cell r="AD5"/>
          <cell r="AE5"/>
          <cell r="AF5"/>
          <cell r="AG5"/>
          <cell r="AH5"/>
          <cell r="AI5" t="str">
            <v>8</v>
          </cell>
          <cell r="AJ5">
            <v>7</v>
          </cell>
          <cell r="AK5" t="str">
            <v>-</v>
          </cell>
          <cell r="AL5" t="str">
            <v>-</v>
          </cell>
          <cell r="AM5" t="str">
            <v>-</v>
          </cell>
          <cell r="AN5"/>
          <cell r="AO5" t="str">
            <v>-</v>
          </cell>
          <cell r="AP5" t="str">
            <v>-</v>
          </cell>
        </row>
        <row r="6">
          <cell r="A6">
            <v>3</v>
          </cell>
          <cell r="B6" t="str">
            <v>B14DCQT364</v>
          </cell>
          <cell r="C6" t="str">
            <v>Trương Thị</v>
          </cell>
          <cell r="D6" t="str">
            <v>Hồng</v>
          </cell>
          <cell r="E6" t="str">
            <v>14/06/1996</v>
          </cell>
          <cell r="F6" t="str">
            <v>D14QTDN2</v>
          </cell>
          <cell r="G6">
            <v>505</v>
          </cell>
          <cell r="H6" t="str">
            <v>TOEIC</v>
          </cell>
          <cell r="I6" t="str">
            <v>11/8/2018</v>
          </cell>
          <cell r="J6" t="str">
            <v>11/8/2020</v>
          </cell>
          <cell r="K6"/>
          <cell r="L6"/>
          <cell r="M6"/>
          <cell r="N6"/>
          <cell r="O6"/>
          <cell r="P6"/>
          <cell r="Q6"/>
          <cell r="R6"/>
          <cell r="S6" t="str">
            <v>-</v>
          </cell>
          <cell r="T6" t="str">
            <v>-</v>
          </cell>
          <cell r="U6" t="str">
            <v>-</v>
          </cell>
          <cell r="V6" t="str">
            <v>-</v>
          </cell>
          <cell r="W6" t="str">
            <v>-</v>
          </cell>
          <cell r="X6" t="str">
            <v>-</v>
          </cell>
          <cell r="Y6" t="str">
            <v>-</v>
          </cell>
          <cell r="Z6" t="str">
            <v>-</v>
          </cell>
          <cell r="AA6" t="str">
            <v>x</v>
          </cell>
          <cell r="AB6" t="str">
            <v>x</v>
          </cell>
          <cell r="AC6"/>
          <cell r="AD6"/>
          <cell r="AE6"/>
          <cell r="AF6"/>
          <cell r="AG6"/>
          <cell r="AH6"/>
          <cell r="AI6" t="str">
            <v>9</v>
          </cell>
          <cell r="AJ6" t="str">
            <v>9</v>
          </cell>
          <cell r="AK6" t="str">
            <v>-</v>
          </cell>
          <cell r="AL6" t="str">
            <v>-</v>
          </cell>
          <cell r="AM6" t="str">
            <v>-</v>
          </cell>
          <cell r="AN6"/>
          <cell r="AO6" t="str">
            <v>-</v>
          </cell>
          <cell r="AP6" t="str">
            <v>-</v>
          </cell>
        </row>
        <row r="7">
          <cell r="A7">
            <v>4</v>
          </cell>
          <cell r="B7" t="str">
            <v>B14DCQT237</v>
          </cell>
          <cell r="C7" t="str">
            <v>Nguyễn Thị Kiều</v>
          </cell>
          <cell r="D7" t="str">
            <v>Trang</v>
          </cell>
          <cell r="E7" t="str">
            <v>25/10/1996</v>
          </cell>
          <cell r="F7" t="str">
            <v>D14TMDT2</v>
          </cell>
          <cell r="G7">
            <v>595</v>
          </cell>
          <cell r="H7" t="str">
            <v>TOEIC</v>
          </cell>
          <cell r="I7" t="str">
            <v>10/10/2018</v>
          </cell>
          <cell r="J7" t="str">
            <v>10/10/2020</v>
          </cell>
          <cell r="K7"/>
          <cell r="L7"/>
          <cell r="M7"/>
          <cell r="N7"/>
          <cell r="O7"/>
          <cell r="P7"/>
          <cell r="Q7"/>
          <cell r="R7"/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x</v>
          </cell>
          <cell r="AB7" t="str">
            <v>x</v>
          </cell>
          <cell r="AC7"/>
          <cell r="AD7"/>
          <cell r="AE7"/>
          <cell r="AF7"/>
          <cell r="AG7"/>
          <cell r="AH7"/>
          <cell r="AI7" t="str">
            <v>10</v>
          </cell>
          <cell r="AJ7" t="str">
            <v>10</v>
          </cell>
          <cell r="AK7" t="str">
            <v>-</v>
          </cell>
          <cell r="AL7" t="str">
            <v>-</v>
          </cell>
          <cell r="AM7" t="str">
            <v>-</v>
          </cell>
          <cell r="AN7"/>
          <cell r="AO7" t="str">
            <v>-</v>
          </cell>
          <cell r="AP7" t="str">
            <v>-</v>
          </cell>
        </row>
        <row r="8">
          <cell r="A8">
            <v>5</v>
          </cell>
          <cell r="B8" t="str">
            <v>B14DCQT238</v>
          </cell>
          <cell r="C8" t="str">
            <v>Hoàng Thanh</v>
          </cell>
          <cell r="D8" t="str">
            <v>Thúy</v>
          </cell>
          <cell r="E8" t="str">
            <v>24/11/1996</v>
          </cell>
          <cell r="F8" t="str">
            <v>D14TMDT2</v>
          </cell>
          <cell r="G8">
            <v>6</v>
          </cell>
          <cell r="H8" t="str">
            <v>IELTS</v>
          </cell>
          <cell r="I8" t="str">
            <v>22/11/2018</v>
          </cell>
          <cell r="J8" t="str">
            <v>22/11/2020</v>
          </cell>
          <cell r="K8"/>
          <cell r="L8"/>
          <cell r="M8"/>
          <cell r="N8"/>
          <cell r="O8"/>
          <cell r="P8"/>
          <cell r="Q8"/>
          <cell r="R8"/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x</v>
          </cell>
          <cell r="AB8" t="str">
            <v>x</v>
          </cell>
          <cell r="AC8"/>
          <cell r="AD8"/>
          <cell r="AE8"/>
          <cell r="AF8"/>
          <cell r="AG8"/>
          <cell r="AH8"/>
          <cell r="AI8" t="str">
            <v>10</v>
          </cell>
          <cell r="AJ8" t="str">
            <v>10</v>
          </cell>
          <cell r="AK8" t="str">
            <v>-</v>
          </cell>
          <cell r="AL8" t="str">
            <v>-</v>
          </cell>
          <cell r="AM8" t="str">
            <v>-</v>
          </cell>
          <cell r="AN8"/>
          <cell r="AO8" t="str">
            <v>-</v>
          </cell>
          <cell r="AP8" t="str">
            <v>-</v>
          </cell>
        </row>
        <row r="9">
          <cell r="A9">
            <v>6</v>
          </cell>
          <cell r="B9" t="str">
            <v>B14DCDT157</v>
          </cell>
          <cell r="C9" t="str">
            <v>Phan Hoàng</v>
          </cell>
          <cell r="D9" t="str">
            <v>Anh</v>
          </cell>
          <cell r="E9" t="str">
            <v>03/11/1996</v>
          </cell>
          <cell r="F9" t="str">
            <v>D14DTMT</v>
          </cell>
          <cell r="G9">
            <v>755</v>
          </cell>
          <cell r="H9" t="str">
            <v>TOEIC</v>
          </cell>
          <cell r="I9" t="str">
            <v>19/10/2018</v>
          </cell>
          <cell r="J9" t="str">
            <v>19/10/2020</v>
          </cell>
          <cell r="K9"/>
          <cell r="L9"/>
          <cell r="M9"/>
          <cell r="N9"/>
          <cell r="O9"/>
          <cell r="P9"/>
          <cell r="Q9"/>
          <cell r="R9"/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x</v>
          </cell>
          <cell r="AB9" t="str">
            <v>x</v>
          </cell>
          <cell r="AC9"/>
          <cell r="AD9"/>
          <cell r="AE9"/>
          <cell r="AF9"/>
          <cell r="AG9"/>
          <cell r="AH9"/>
          <cell r="AI9" t="str">
            <v>10</v>
          </cell>
          <cell r="AJ9" t="str">
            <v>10</v>
          </cell>
          <cell r="AK9" t="str">
            <v>-</v>
          </cell>
          <cell r="AL9" t="str">
            <v>-</v>
          </cell>
          <cell r="AM9" t="str">
            <v>-</v>
          </cell>
          <cell r="AN9"/>
          <cell r="AO9" t="str">
            <v>-</v>
          </cell>
          <cell r="AP9" t="str">
            <v>-</v>
          </cell>
        </row>
        <row r="10">
          <cell r="A10">
            <v>7</v>
          </cell>
          <cell r="B10" t="str">
            <v>B14DCDT007</v>
          </cell>
          <cell r="C10" t="str">
            <v>Nguyễn Hồng</v>
          </cell>
          <cell r="D10" t="str">
            <v>Lâm</v>
          </cell>
          <cell r="E10" t="str">
            <v>21/02/1996</v>
          </cell>
          <cell r="F10" t="str">
            <v>D14DTMT</v>
          </cell>
          <cell r="G10">
            <v>510</v>
          </cell>
          <cell r="H10" t="str">
            <v>TOEIC</v>
          </cell>
          <cell r="I10" t="str">
            <v>28/11/2018</v>
          </cell>
          <cell r="J10" t="str">
            <v>28/11/2020</v>
          </cell>
          <cell r="K10"/>
          <cell r="L10"/>
          <cell r="M10"/>
          <cell r="N10"/>
          <cell r="O10"/>
          <cell r="P10"/>
          <cell r="Q10"/>
          <cell r="R10"/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x</v>
          </cell>
          <cell r="AB10" t="str">
            <v>x</v>
          </cell>
          <cell r="AC10"/>
          <cell r="AD10"/>
          <cell r="AE10"/>
          <cell r="AF10"/>
          <cell r="AG10"/>
          <cell r="AH10"/>
          <cell r="AI10" t="str">
            <v>9</v>
          </cell>
          <cell r="AJ10" t="str">
            <v>9</v>
          </cell>
          <cell r="AK10" t="str">
            <v>-</v>
          </cell>
          <cell r="AL10" t="str">
            <v>-</v>
          </cell>
          <cell r="AM10" t="str">
            <v>-</v>
          </cell>
          <cell r="AN10"/>
          <cell r="AO10" t="str">
            <v>-</v>
          </cell>
          <cell r="AP10" t="str">
            <v>-</v>
          </cell>
        </row>
        <row r="11">
          <cell r="A11">
            <v>8</v>
          </cell>
          <cell r="B11" t="str">
            <v>B14DCDT275</v>
          </cell>
          <cell r="C11" t="str">
            <v>Lê Như</v>
          </cell>
          <cell r="D11" t="str">
            <v>Quân</v>
          </cell>
          <cell r="E11" t="str">
            <v>09/04/1996</v>
          </cell>
          <cell r="F11" t="str">
            <v>D14DTMT</v>
          </cell>
          <cell r="G11">
            <v>490</v>
          </cell>
          <cell r="H11" t="str">
            <v>TOEIC</v>
          </cell>
          <cell r="I11" t="str">
            <v>19/10/2018</v>
          </cell>
          <cell r="J11" t="str">
            <v>19/10/2020</v>
          </cell>
          <cell r="K11"/>
          <cell r="L11"/>
          <cell r="M11"/>
          <cell r="N11"/>
          <cell r="O11"/>
          <cell r="P11"/>
          <cell r="Q11"/>
          <cell r="R11"/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x</v>
          </cell>
          <cell r="AB11" t="str">
            <v>x</v>
          </cell>
          <cell r="AC11"/>
          <cell r="AD11"/>
          <cell r="AE11"/>
          <cell r="AF11"/>
          <cell r="AG11"/>
          <cell r="AH11"/>
          <cell r="AI11" t="str">
            <v>9</v>
          </cell>
          <cell r="AJ11" t="str">
            <v>9</v>
          </cell>
          <cell r="AK11" t="str">
            <v>-</v>
          </cell>
          <cell r="AL11" t="str">
            <v>-</v>
          </cell>
          <cell r="AM11" t="str">
            <v>-</v>
          </cell>
          <cell r="AN11"/>
          <cell r="AO11" t="str">
            <v>-</v>
          </cell>
          <cell r="AP11" t="str">
            <v>-</v>
          </cell>
        </row>
        <row r="12">
          <cell r="A12">
            <v>9</v>
          </cell>
          <cell r="B12" t="str">
            <v>B14DCDT178</v>
          </cell>
          <cell r="C12" t="str">
            <v>Lê Trọng</v>
          </cell>
          <cell r="D12" t="str">
            <v>Quân</v>
          </cell>
          <cell r="E12" t="str">
            <v>02/06/1995</v>
          </cell>
          <cell r="F12" t="str">
            <v>D14DTMT</v>
          </cell>
          <cell r="G12">
            <v>525</v>
          </cell>
          <cell r="H12" t="str">
            <v>TOEIC</v>
          </cell>
          <cell r="I12" t="str">
            <v>14/11/2018</v>
          </cell>
          <cell r="J12" t="str">
            <v>14/11/2020</v>
          </cell>
          <cell r="K12"/>
          <cell r="L12"/>
          <cell r="M12"/>
          <cell r="N12"/>
          <cell r="O12"/>
          <cell r="P12"/>
          <cell r="Q12"/>
          <cell r="R12"/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x</v>
          </cell>
          <cell r="AB12" t="str">
            <v>x</v>
          </cell>
          <cell r="AC12"/>
          <cell r="AD12"/>
          <cell r="AE12"/>
          <cell r="AF12"/>
          <cell r="AG12"/>
          <cell r="AH12"/>
          <cell r="AI12" t="str">
            <v>9</v>
          </cell>
          <cell r="AJ12" t="str">
            <v>9</v>
          </cell>
          <cell r="AK12" t="str">
            <v>-</v>
          </cell>
          <cell r="AL12" t="str">
            <v>-</v>
          </cell>
          <cell r="AM12" t="str">
            <v>-</v>
          </cell>
          <cell r="AN12"/>
          <cell r="AO12" t="str">
            <v>-</v>
          </cell>
          <cell r="AP12" t="str">
            <v>-</v>
          </cell>
        </row>
        <row r="13">
          <cell r="A13">
            <v>10</v>
          </cell>
          <cell r="B13" t="str">
            <v>B14DCDT186</v>
          </cell>
          <cell r="C13" t="str">
            <v>Lưu Thị</v>
          </cell>
          <cell r="D13" t="str">
            <v>Thơm</v>
          </cell>
          <cell r="E13" t="str">
            <v>07/02/1996</v>
          </cell>
          <cell r="F13" t="str">
            <v>D14DTMT</v>
          </cell>
          <cell r="G13">
            <v>490</v>
          </cell>
          <cell r="H13" t="str">
            <v>TOEIC</v>
          </cell>
          <cell r="I13" t="str">
            <v>02/11/2018</v>
          </cell>
          <cell r="J13" t="str">
            <v>02/11/2020</v>
          </cell>
          <cell r="K13"/>
          <cell r="L13"/>
          <cell r="M13"/>
          <cell r="N13"/>
          <cell r="O13"/>
          <cell r="P13"/>
          <cell r="Q13"/>
          <cell r="R13"/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Y13" t="str">
            <v>-</v>
          </cell>
          <cell r="Z13" t="str">
            <v>-</v>
          </cell>
          <cell r="AA13" t="str">
            <v>x</v>
          </cell>
          <cell r="AB13" t="str">
            <v>x</v>
          </cell>
          <cell r="AC13"/>
          <cell r="AD13"/>
          <cell r="AE13"/>
          <cell r="AF13"/>
          <cell r="AG13"/>
          <cell r="AH13"/>
          <cell r="AI13" t="str">
            <v>9</v>
          </cell>
          <cell r="AJ13" t="str">
            <v>9</v>
          </cell>
          <cell r="AK13" t="str">
            <v>-</v>
          </cell>
          <cell r="AL13" t="str">
            <v>-</v>
          </cell>
          <cell r="AM13" t="str">
            <v>-</v>
          </cell>
          <cell r="AN13"/>
          <cell r="AO13" t="str">
            <v>-</v>
          </cell>
          <cell r="AP13" t="str">
            <v>-</v>
          </cell>
        </row>
        <row r="14">
          <cell r="A14">
            <v>11</v>
          </cell>
          <cell r="B14" t="str">
            <v>B14DCDT025</v>
          </cell>
          <cell r="C14" t="str">
            <v>Nguyễn Văn</v>
          </cell>
          <cell r="D14" t="str">
            <v>An</v>
          </cell>
          <cell r="E14" t="str">
            <v>04/11/1996</v>
          </cell>
          <cell r="F14" t="str">
            <v>D14XLTHTT1</v>
          </cell>
          <cell r="G14">
            <v>470</v>
          </cell>
          <cell r="H14" t="str">
            <v>TOEIC</v>
          </cell>
          <cell r="I14" t="str">
            <v>09/9/2018</v>
          </cell>
          <cell r="J14" t="str">
            <v>09/9/2020</v>
          </cell>
          <cell r="K14"/>
          <cell r="L14"/>
          <cell r="M14"/>
          <cell r="N14"/>
          <cell r="O14"/>
          <cell r="P14"/>
          <cell r="Q14"/>
          <cell r="R14"/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x</v>
          </cell>
          <cell r="AB14" t="str">
            <v>x</v>
          </cell>
          <cell r="AC14"/>
          <cell r="AD14"/>
          <cell r="AE14"/>
          <cell r="AF14"/>
          <cell r="AG14"/>
          <cell r="AH14"/>
          <cell r="AI14" t="str">
            <v>8</v>
          </cell>
          <cell r="AJ14">
            <v>7</v>
          </cell>
          <cell r="AK14" t="str">
            <v>-</v>
          </cell>
          <cell r="AL14" t="str">
            <v>-</v>
          </cell>
          <cell r="AM14" t="str">
            <v>-</v>
          </cell>
          <cell r="AN14"/>
          <cell r="AO14" t="str">
            <v>-</v>
          </cell>
          <cell r="AP14" t="str">
            <v>-</v>
          </cell>
        </row>
        <row r="15">
          <cell r="A15">
            <v>12</v>
          </cell>
          <cell r="B15" t="str">
            <v>B14DCDT134</v>
          </cell>
          <cell r="C15" t="str">
            <v>Đào Trọng</v>
          </cell>
          <cell r="D15" t="str">
            <v>Cường</v>
          </cell>
          <cell r="E15" t="str">
            <v>10/08/1995</v>
          </cell>
          <cell r="F15" t="str">
            <v>D14XLTHTT1</v>
          </cell>
          <cell r="G15">
            <v>610</v>
          </cell>
          <cell r="H15" t="str">
            <v>TOEIC</v>
          </cell>
          <cell r="I15" t="str">
            <v>02/11/2018</v>
          </cell>
          <cell r="J15" t="str">
            <v>02/11/2020</v>
          </cell>
          <cell r="K15"/>
          <cell r="L15"/>
          <cell r="M15"/>
          <cell r="N15"/>
          <cell r="O15"/>
          <cell r="P15"/>
          <cell r="Q15"/>
          <cell r="R15"/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Y15" t="str">
            <v>-</v>
          </cell>
          <cell r="Z15" t="str">
            <v>-</v>
          </cell>
          <cell r="AA15" t="str">
            <v>x</v>
          </cell>
          <cell r="AB15" t="str">
            <v>x</v>
          </cell>
          <cell r="AC15"/>
          <cell r="AD15"/>
          <cell r="AE15"/>
          <cell r="AF15"/>
          <cell r="AG15"/>
          <cell r="AH15"/>
          <cell r="AI15" t="str">
            <v>10</v>
          </cell>
          <cell r="AJ15" t="str">
            <v>10</v>
          </cell>
          <cell r="AK15" t="str">
            <v>-</v>
          </cell>
          <cell r="AL15" t="str">
            <v>-</v>
          </cell>
          <cell r="AM15" t="str">
            <v>-</v>
          </cell>
          <cell r="AN15"/>
          <cell r="AO15" t="str">
            <v>-</v>
          </cell>
          <cell r="AP15" t="str">
            <v>-</v>
          </cell>
        </row>
        <row r="16">
          <cell r="A16">
            <v>13</v>
          </cell>
          <cell r="B16" t="str">
            <v>B14DCDT060</v>
          </cell>
          <cell r="C16" t="str">
            <v>Bùi Văn</v>
          </cell>
          <cell r="D16" t="str">
            <v>Dũng</v>
          </cell>
          <cell r="E16" t="str">
            <v>01/12/1996</v>
          </cell>
          <cell r="F16" t="str">
            <v>D14XLTHTT1</v>
          </cell>
          <cell r="G16">
            <v>475</v>
          </cell>
          <cell r="H16" t="str">
            <v>TOEIC</v>
          </cell>
          <cell r="I16" t="str">
            <v>24/10/2018</v>
          </cell>
          <cell r="J16" t="str">
            <v>24/10/2020</v>
          </cell>
          <cell r="K16"/>
          <cell r="L16"/>
          <cell r="M16"/>
          <cell r="N16"/>
          <cell r="O16"/>
          <cell r="P16"/>
          <cell r="Q16"/>
          <cell r="R16"/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x</v>
          </cell>
          <cell r="AB16" t="str">
            <v>x</v>
          </cell>
          <cell r="AC16"/>
          <cell r="AD16"/>
          <cell r="AE16"/>
          <cell r="AF16"/>
          <cell r="AG16"/>
          <cell r="AH16"/>
          <cell r="AI16" t="str">
            <v>8</v>
          </cell>
          <cell r="AJ16">
            <v>7</v>
          </cell>
          <cell r="AK16" t="str">
            <v>-</v>
          </cell>
          <cell r="AL16" t="str">
            <v>-</v>
          </cell>
          <cell r="AM16" t="str">
            <v>-</v>
          </cell>
          <cell r="AN16"/>
          <cell r="AO16" t="str">
            <v>-</v>
          </cell>
          <cell r="AP16" t="str">
            <v>-</v>
          </cell>
        </row>
        <row r="17">
          <cell r="A17">
            <v>14</v>
          </cell>
          <cell r="B17" t="str">
            <v>B14DCDT139</v>
          </cell>
          <cell r="C17" t="str">
            <v>Bùi Văn</v>
          </cell>
          <cell r="D17" t="str">
            <v>Dương</v>
          </cell>
          <cell r="E17" t="str">
            <v>07/01/1996</v>
          </cell>
          <cell r="F17" t="str">
            <v>D14XLTHTT1</v>
          </cell>
          <cell r="G17">
            <v>505</v>
          </cell>
          <cell r="H17" t="str">
            <v>TOEIC</v>
          </cell>
          <cell r="I17" t="str">
            <v>14/10/2018</v>
          </cell>
          <cell r="J17" t="str">
            <v>14/10/2020</v>
          </cell>
          <cell r="K17"/>
          <cell r="L17"/>
          <cell r="M17"/>
          <cell r="N17"/>
          <cell r="O17"/>
          <cell r="P17"/>
          <cell r="Q17"/>
          <cell r="R17"/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x</v>
          </cell>
          <cell r="AB17" t="str">
            <v>x</v>
          </cell>
          <cell r="AC17"/>
          <cell r="AD17"/>
          <cell r="AE17"/>
          <cell r="AF17"/>
          <cell r="AG17"/>
          <cell r="AH17"/>
          <cell r="AI17" t="str">
            <v>9</v>
          </cell>
          <cell r="AJ17" t="str">
            <v>9</v>
          </cell>
          <cell r="AK17" t="str">
            <v>-</v>
          </cell>
          <cell r="AL17" t="str">
            <v>-</v>
          </cell>
          <cell r="AM17" t="str">
            <v>-</v>
          </cell>
          <cell r="AN17"/>
          <cell r="AO17" t="str">
            <v>-</v>
          </cell>
          <cell r="AP17" t="str">
            <v>-</v>
          </cell>
        </row>
        <row r="18">
          <cell r="A18">
            <v>15</v>
          </cell>
          <cell r="B18" t="str">
            <v>B14DCDT272</v>
          </cell>
          <cell r="C18" t="str">
            <v>Đào Văn</v>
          </cell>
          <cell r="D18" t="str">
            <v>Hà</v>
          </cell>
          <cell r="E18" t="str">
            <v>05/02/1995</v>
          </cell>
          <cell r="F18" t="str">
            <v>D14XLTHTT1</v>
          </cell>
          <cell r="G18">
            <v>520</v>
          </cell>
          <cell r="H18" t="str">
            <v>TOEIC</v>
          </cell>
          <cell r="I18" t="str">
            <v>19/10/2018</v>
          </cell>
          <cell r="J18" t="str">
            <v>19/10/2020</v>
          </cell>
          <cell r="K18"/>
          <cell r="L18"/>
          <cell r="M18"/>
          <cell r="N18"/>
          <cell r="O18"/>
          <cell r="P18"/>
          <cell r="Q18"/>
          <cell r="R18"/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  <cell r="Z18" t="str">
            <v>-</v>
          </cell>
          <cell r="AA18" t="str">
            <v>x</v>
          </cell>
          <cell r="AB18" t="str">
            <v>x</v>
          </cell>
          <cell r="AC18"/>
          <cell r="AD18"/>
          <cell r="AE18"/>
          <cell r="AF18"/>
          <cell r="AG18"/>
          <cell r="AH18"/>
          <cell r="AI18" t="str">
            <v>9</v>
          </cell>
          <cell r="AJ18" t="str">
            <v>9</v>
          </cell>
          <cell r="AK18" t="str">
            <v>-</v>
          </cell>
          <cell r="AL18" t="str">
            <v>-</v>
          </cell>
          <cell r="AM18" t="str">
            <v>-</v>
          </cell>
          <cell r="AN18"/>
          <cell r="AO18" t="str">
            <v>-</v>
          </cell>
          <cell r="AP18" t="str">
            <v>-</v>
          </cell>
        </row>
        <row r="19">
          <cell r="A19">
            <v>16</v>
          </cell>
          <cell r="B19" t="str">
            <v>B14DCDT039</v>
          </cell>
          <cell r="C19" t="str">
            <v>Hoàng Đức</v>
          </cell>
          <cell r="D19" t="str">
            <v>Hùng</v>
          </cell>
          <cell r="E19" t="str">
            <v>30/05/1996</v>
          </cell>
          <cell r="F19" t="str">
            <v>D14XLTHTT1</v>
          </cell>
          <cell r="G19">
            <v>485</v>
          </cell>
          <cell r="H19" t="str">
            <v>TOEIC</v>
          </cell>
          <cell r="I19" t="str">
            <v>09/9/2018</v>
          </cell>
          <cell r="J19" t="str">
            <v>09/9/2020</v>
          </cell>
          <cell r="K19"/>
          <cell r="L19"/>
          <cell r="M19"/>
          <cell r="N19"/>
          <cell r="O19"/>
          <cell r="P19"/>
          <cell r="Q19"/>
          <cell r="R19"/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x</v>
          </cell>
          <cell r="AB19" t="str">
            <v>x</v>
          </cell>
          <cell r="AC19"/>
          <cell r="AD19"/>
          <cell r="AE19"/>
          <cell r="AF19"/>
          <cell r="AG19"/>
          <cell r="AH19"/>
          <cell r="AI19" t="str">
            <v>8</v>
          </cell>
          <cell r="AJ19">
            <v>7</v>
          </cell>
          <cell r="AK19" t="str">
            <v>-</v>
          </cell>
          <cell r="AL19" t="str">
            <v>-</v>
          </cell>
          <cell r="AM19" t="str">
            <v>-</v>
          </cell>
          <cell r="AN19"/>
          <cell r="AO19" t="str">
            <v>-</v>
          </cell>
          <cell r="AP19" t="str">
            <v>-</v>
          </cell>
        </row>
        <row r="20">
          <cell r="A20">
            <v>17</v>
          </cell>
          <cell r="B20" t="str">
            <v>B14DCDT004</v>
          </cell>
          <cell r="C20" t="str">
            <v>Bùi Thanh</v>
          </cell>
          <cell r="D20" t="str">
            <v>Tùng</v>
          </cell>
          <cell r="E20" t="str">
            <v>21/04/1996</v>
          </cell>
          <cell r="F20" t="str">
            <v>D14XLTHTT1</v>
          </cell>
          <cell r="G20">
            <v>495</v>
          </cell>
          <cell r="H20" t="str">
            <v>TOEIC</v>
          </cell>
          <cell r="I20" t="str">
            <v>29/11/2018</v>
          </cell>
          <cell r="J20" t="str">
            <v>29/11/2020</v>
          </cell>
          <cell r="K20"/>
          <cell r="L20"/>
          <cell r="M20"/>
          <cell r="N20"/>
          <cell r="O20"/>
          <cell r="P20"/>
          <cell r="Q20"/>
          <cell r="R20"/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x</v>
          </cell>
          <cell r="AB20" t="str">
            <v>x</v>
          </cell>
          <cell r="AC20"/>
          <cell r="AD20"/>
          <cell r="AE20"/>
          <cell r="AF20"/>
          <cell r="AG20"/>
          <cell r="AH20"/>
          <cell r="AI20" t="str">
            <v>9</v>
          </cell>
          <cell r="AJ20" t="str">
            <v>9</v>
          </cell>
          <cell r="AK20" t="str">
            <v>-</v>
          </cell>
          <cell r="AL20" t="str">
            <v>-</v>
          </cell>
          <cell r="AM20" t="str">
            <v>-</v>
          </cell>
          <cell r="AN20"/>
          <cell r="AO20" t="str">
            <v>-</v>
          </cell>
          <cell r="AP20" t="str">
            <v>-</v>
          </cell>
        </row>
        <row r="21">
          <cell r="A21">
            <v>18</v>
          </cell>
          <cell r="B21" t="str">
            <v>B14DCDT077</v>
          </cell>
          <cell r="C21" t="str">
            <v>Hoàng Hữu</v>
          </cell>
          <cell r="D21" t="str">
            <v>Anh</v>
          </cell>
          <cell r="E21" t="str">
            <v>26/07/1995</v>
          </cell>
          <cell r="F21" t="str">
            <v>D14XLTHTT2</v>
          </cell>
          <cell r="G21">
            <v>520</v>
          </cell>
          <cell r="H21" t="str">
            <v>TOEIC</v>
          </cell>
          <cell r="I21" t="str">
            <v>15/9/2018</v>
          </cell>
          <cell r="J21" t="str">
            <v>15/9/2020</v>
          </cell>
          <cell r="K21"/>
          <cell r="L21"/>
          <cell r="M21"/>
          <cell r="N21"/>
          <cell r="O21"/>
          <cell r="P21"/>
          <cell r="Q21"/>
          <cell r="R21"/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x</v>
          </cell>
          <cell r="AB21" t="str">
            <v>x</v>
          </cell>
          <cell r="AC21"/>
          <cell r="AD21"/>
          <cell r="AE21"/>
          <cell r="AF21"/>
          <cell r="AG21"/>
          <cell r="AH21"/>
          <cell r="AI21" t="str">
            <v>9</v>
          </cell>
          <cell r="AJ21" t="str">
            <v>9</v>
          </cell>
          <cell r="AK21" t="str">
            <v>-</v>
          </cell>
          <cell r="AL21" t="str">
            <v>-</v>
          </cell>
          <cell r="AM21" t="str">
            <v>-</v>
          </cell>
          <cell r="AN21"/>
          <cell r="AO21" t="str">
            <v>-</v>
          </cell>
          <cell r="AP21" t="str">
            <v>-</v>
          </cell>
        </row>
        <row r="22">
          <cell r="A22">
            <v>19</v>
          </cell>
          <cell r="B22" t="str">
            <v>B14DCDT167</v>
          </cell>
          <cell r="C22" t="str">
            <v>Nguyễn Quốc</v>
          </cell>
          <cell r="D22" t="str">
            <v>Đạt</v>
          </cell>
          <cell r="E22" t="str">
            <v>28/11/1996</v>
          </cell>
          <cell r="F22" t="str">
            <v>D14XLTHTT2</v>
          </cell>
          <cell r="G22">
            <v>515</v>
          </cell>
          <cell r="H22" t="str">
            <v>TOEIC</v>
          </cell>
          <cell r="I22" t="str">
            <v>19/10/2018</v>
          </cell>
          <cell r="J22" t="str">
            <v>19/10/2020</v>
          </cell>
          <cell r="K22"/>
          <cell r="L22"/>
          <cell r="M22"/>
          <cell r="N22"/>
          <cell r="O22"/>
          <cell r="P22"/>
          <cell r="Q22"/>
          <cell r="R22"/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x</v>
          </cell>
          <cell r="AB22" t="str">
            <v>x</v>
          </cell>
          <cell r="AC22"/>
          <cell r="AD22"/>
          <cell r="AE22"/>
          <cell r="AF22"/>
          <cell r="AG22"/>
          <cell r="AH22"/>
          <cell r="AI22" t="str">
            <v>9</v>
          </cell>
          <cell r="AJ22" t="str">
            <v>9</v>
          </cell>
          <cell r="AK22" t="str">
            <v>-</v>
          </cell>
          <cell r="AL22" t="str">
            <v>-</v>
          </cell>
          <cell r="AM22" t="str">
            <v>-</v>
          </cell>
          <cell r="AN22"/>
          <cell r="AO22" t="str">
            <v>-</v>
          </cell>
          <cell r="AP22" t="str">
            <v>-</v>
          </cell>
        </row>
        <row r="23">
          <cell r="A23">
            <v>20</v>
          </cell>
          <cell r="B23" t="str">
            <v>B14DCDT168</v>
          </cell>
          <cell r="C23" t="str">
            <v>Lê Thanh</v>
          </cell>
          <cell r="D23" t="str">
            <v>Hà</v>
          </cell>
          <cell r="E23" t="str">
            <v>26/07/1995</v>
          </cell>
          <cell r="F23" t="str">
            <v>D14XLTHTT2</v>
          </cell>
          <cell r="G23">
            <v>505</v>
          </cell>
          <cell r="H23" t="str">
            <v>TOEIC</v>
          </cell>
          <cell r="I23" t="str">
            <v>13/10/2018</v>
          </cell>
          <cell r="J23" t="str">
            <v>13/10/2020</v>
          </cell>
          <cell r="K23"/>
          <cell r="L23"/>
          <cell r="M23"/>
          <cell r="N23"/>
          <cell r="O23"/>
          <cell r="P23"/>
          <cell r="Q23"/>
          <cell r="R23"/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x</v>
          </cell>
          <cell r="AB23" t="str">
            <v>x</v>
          </cell>
          <cell r="AC23"/>
          <cell r="AD23"/>
          <cell r="AE23"/>
          <cell r="AF23"/>
          <cell r="AG23"/>
          <cell r="AH23"/>
          <cell r="AI23" t="str">
            <v>9</v>
          </cell>
          <cell r="AJ23" t="str">
            <v>9</v>
          </cell>
          <cell r="AK23" t="str">
            <v>-</v>
          </cell>
          <cell r="AL23" t="str">
            <v>-</v>
          </cell>
          <cell r="AM23" t="str">
            <v>-</v>
          </cell>
          <cell r="AN23"/>
          <cell r="AO23" t="str">
            <v>-</v>
          </cell>
          <cell r="AP23" t="str">
            <v>-</v>
          </cell>
        </row>
        <row r="24">
          <cell r="A24">
            <v>21</v>
          </cell>
          <cell r="B24" t="str">
            <v>B14DCDT006</v>
          </cell>
          <cell r="C24" t="str">
            <v>Lê Ngọc</v>
          </cell>
          <cell r="D24" t="str">
            <v>Huy</v>
          </cell>
          <cell r="E24" t="str">
            <v>17/05/1996</v>
          </cell>
          <cell r="F24" t="str">
            <v>D14XLTHTT2</v>
          </cell>
          <cell r="G24">
            <v>515</v>
          </cell>
          <cell r="H24" t="str">
            <v>TOEIC</v>
          </cell>
          <cell r="I24" t="str">
            <v>02/11/2018</v>
          </cell>
          <cell r="J24" t="str">
            <v>02/11/2020</v>
          </cell>
          <cell r="K24"/>
          <cell r="L24"/>
          <cell r="M24"/>
          <cell r="N24"/>
          <cell r="O24"/>
          <cell r="P24"/>
          <cell r="Q24"/>
          <cell r="R24"/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Y24" t="str">
            <v>-</v>
          </cell>
          <cell r="Z24" t="str">
            <v>-</v>
          </cell>
          <cell r="AA24"/>
          <cell r="AB24" t="str">
            <v>x</v>
          </cell>
          <cell r="AC24"/>
          <cell r="AD24"/>
          <cell r="AE24"/>
          <cell r="AF24"/>
          <cell r="AG24"/>
          <cell r="AH24"/>
          <cell r="AI24" t="str">
            <v>-</v>
          </cell>
          <cell r="AJ24" t="str">
            <v>9</v>
          </cell>
          <cell r="AK24" t="str">
            <v>-</v>
          </cell>
          <cell r="AL24" t="str">
            <v>-</v>
          </cell>
          <cell r="AM24" t="str">
            <v>-</v>
          </cell>
          <cell r="AN24"/>
          <cell r="AO24" t="str">
            <v>-</v>
          </cell>
          <cell r="AP24" t="str">
            <v>-</v>
          </cell>
        </row>
        <row r="25">
          <cell r="A25">
            <v>22</v>
          </cell>
          <cell r="B25" t="str">
            <v>B14DCDT278</v>
          </cell>
          <cell r="C25" t="str">
            <v>Khổng Ngọc</v>
          </cell>
          <cell r="D25" t="str">
            <v>Kiên</v>
          </cell>
          <cell r="E25" t="str">
            <v>15/06/1996</v>
          </cell>
          <cell r="F25" t="str">
            <v>D14XLTHTT2</v>
          </cell>
          <cell r="G25">
            <v>490</v>
          </cell>
          <cell r="H25" t="str">
            <v>TOEIC</v>
          </cell>
          <cell r="I25" t="str">
            <v>27/11/2018</v>
          </cell>
          <cell r="J25" t="str">
            <v>27/11/2020</v>
          </cell>
          <cell r="K25"/>
          <cell r="L25"/>
          <cell r="M25"/>
          <cell r="N25"/>
          <cell r="O25"/>
          <cell r="P25"/>
          <cell r="Q25"/>
          <cell r="R25"/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x</v>
          </cell>
          <cell r="AB25" t="str">
            <v>x</v>
          </cell>
          <cell r="AC25"/>
          <cell r="AD25"/>
          <cell r="AE25"/>
          <cell r="AF25"/>
          <cell r="AG25"/>
          <cell r="AH25"/>
          <cell r="AI25" t="str">
            <v>9</v>
          </cell>
          <cell r="AJ25" t="str">
            <v>9</v>
          </cell>
          <cell r="AK25" t="str">
            <v>-</v>
          </cell>
          <cell r="AL25" t="str">
            <v>-</v>
          </cell>
          <cell r="AM25" t="str">
            <v>-</v>
          </cell>
          <cell r="AN25"/>
          <cell r="AO25" t="str">
            <v>-</v>
          </cell>
          <cell r="AP25" t="str">
            <v>-</v>
          </cell>
        </row>
        <row r="26">
          <cell r="A26">
            <v>23</v>
          </cell>
          <cell r="B26" t="str">
            <v>B14DCDT248</v>
          </cell>
          <cell r="C26" t="str">
            <v>Nguyễn Văn</v>
          </cell>
          <cell r="D26" t="str">
            <v>Thịnh</v>
          </cell>
          <cell r="E26" t="str">
            <v>01/07/1996</v>
          </cell>
          <cell r="F26" t="str">
            <v>D14XLTHTT2</v>
          </cell>
          <cell r="G26">
            <v>540</v>
          </cell>
          <cell r="H26" t="str">
            <v>TOEIC</v>
          </cell>
          <cell r="I26" t="str">
            <v>14/10/2018</v>
          </cell>
          <cell r="J26" t="str">
            <v>14/10/2020</v>
          </cell>
          <cell r="K26"/>
          <cell r="L26"/>
          <cell r="M26"/>
          <cell r="N26"/>
          <cell r="O26"/>
          <cell r="P26"/>
          <cell r="Q26"/>
          <cell r="R26"/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x</v>
          </cell>
          <cell r="AB26" t="str">
            <v>x</v>
          </cell>
          <cell r="AC26"/>
          <cell r="AD26"/>
          <cell r="AE26"/>
          <cell r="AF26"/>
          <cell r="AG26"/>
          <cell r="AH26"/>
          <cell r="AI26" t="str">
            <v>9</v>
          </cell>
          <cell r="AJ26" t="str">
            <v>9</v>
          </cell>
          <cell r="AK26" t="str">
            <v>-</v>
          </cell>
          <cell r="AL26" t="str">
            <v>-</v>
          </cell>
          <cell r="AM26" t="str">
            <v>-</v>
          </cell>
          <cell r="AN26"/>
          <cell r="AO26" t="str">
            <v>-</v>
          </cell>
          <cell r="AP26" t="str">
            <v>-</v>
          </cell>
        </row>
        <row r="27">
          <cell r="A27">
            <v>24</v>
          </cell>
          <cell r="B27" t="str">
            <v>B14DCDT235</v>
          </cell>
          <cell r="C27" t="str">
            <v>Nguyễn Trung</v>
          </cell>
          <cell r="D27" t="str">
            <v>Tuyến</v>
          </cell>
          <cell r="E27" t="str">
            <v>28/07/1995</v>
          </cell>
          <cell r="F27" t="str">
            <v>D14XLTHTT2</v>
          </cell>
          <cell r="G27">
            <v>485</v>
          </cell>
          <cell r="H27" t="str">
            <v>TOEIC</v>
          </cell>
          <cell r="I27" t="str">
            <v>18/11/2018</v>
          </cell>
          <cell r="J27" t="str">
            <v>18/11/2020</v>
          </cell>
          <cell r="K27"/>
          <cell r="L27"/>
          <cell r="M27"/>
          <cell r="N27"/>
          <cell r="O27"/>
          <cell r="P27"/>
          <cell r="Q27"/>
          <cell r="R27"/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x</v>
          </cell>
          <cell r="AB27" t="str">
            <v>x</v>
          </cell>
          <cell r="AC27"/>
          <cell r="AD27"/>
          <cell r="AE27"/>
          <cell r="AF27"/>
          <cell r="AG27"/>
          <cell r="AH27"/>
          <cell r="AI27" t="str">
            <v>8</v>
          </cell>
          <cell r="AJ27">
            <v>7</v>
          </cell>
          <cell r="AK27" t="str">
            <v>-</v>
          </cell>
          <cell r="AL27" t="str">
            <v>-</v>
          </cell>
          <cell r="AM27" t="str">
            <v>-</v>
          </cell>
          <cell r="AN27"/>
          <cell r="AO27" t="str">
            <v>-</v>
          </cell>
          <cell r="AP27" t="str">
            <v>-</v>
          </cell>
        </row>
        <row r="28">
          <cell r="A28">
            <v>25</v>
          </cell>
          <cell r="B28" t="str">
            <v>B14DCAT058</v>
          </cell>
          <cell r="C28" t="str">
            <v>Nguyễn Thị</v>
          </cell>
          <cell r="D28" t="str">
            <v>Diệp</v>
          </cell>
          <cell r="E28" t="str">
            <v>19/07/1996</v>
          </cell>
          <cell r="F28" t="str">
            <v>D14CQAT01-B</v>
          </cell>
          <cell r="G28">
            <v>540</v>
          </cell>
          <cell r="H28" t="str">
            <v>TOEIC</v>
          </cell>
          <cell r="I28" t="str">
            <v>09/9/2018</v>
          </cell>
          <cell r="J28" t="str">
            <v>09/9/2020</v>
          </cell>
          <cell r="K28"/>
          <cell r="L28"/>
          <cell r="M28"/>
          <cell r="N28"/>
          <cell r="O28"/>
          <cell r="P28"/>
          <cell r="Q28"/>
          <cell r="R28"/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x</v>
          </cell>
          <cell r="AB28" t="str">
            <v>x</v>
          </cell>
          <cell r="AC28"/>
          <cell r="AD28"/>
          <cell r="AE28"/>
          <cell r="AF28"/>
          <cell r="AG28"/>
          <cell r="AH28"/>
          <cell r="AI28" t="str">
            <v>9</v>
          </cell>
          <cell r="AJ28" t="str">
            <v>9</v>
          </cell>
          <cell r="AK28" t="str">
            <v>-</v>
          </cell>
          <cell r="AL28" t="str">
            <v>-</v>
          </cell>
          <cell r="AM28" t="str">
            <v>-</v>
          </cell>
          <cell r="AN28"/>
          <cell r="AO28" t="str">
            <v>-</v>
          </cell>
          <cell r="AP28" t="str">
            <v>-</v>
          </cell>
        </row>
        <row r="29">
          <cell r="A29">
            <v>26</v>
          </cell>
          <cell r="B29" t="str">
            <v>B14DCAT007</v>
          </cell>
          <cell r="C29" t="str">
            <v>Bùi Văn</v>
          </cell>
          <cell r="D29" t="str">
            <v>Dương</v>
          </cell>
          <cell r="E29" t="str">
            <v>07/04/1996</v>
          </cell>
          <cell r="F29" t="str">
            <v>D14CQAT01-B</v>
          </cell>
          <cell r="G29">
            <v>495</v>
          </cell>
          <cell r="H29" t="str">
            <v>TOEIC</v>
          </cell>
          <cell r="I29" t="str">
            <v>27/11/2018</v>
          </cell>
          <cell r="J29" t="str">
            <v>27/11/2020</v>
          </cell>
          <cell r="K29"/>
          <cell r="L29"/>
          <cell r="M29"/>
          <cell r="N29"/>
          <cell r="O29"/>
          <cell r="P29"/>
          <cell r="Q29"/>
          <cell r="R29"/>
          <cell r="S29" t="str">
            <v>-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x</v>
          </cell>
          <cell r="AB29" t="str">
            <v>x</v>
          </cell>
          <cell r="AC29"/>
          <cell r="AD29"/>
          <cell r="AE29"/>
          <cell r="AF29"/>
          <cell r="AG29"/>
          <cell r="AH29"/>
          <cell r="AI29" t="str">
            <v>9</v>
          </cell>
          <cell r="AJ29" t="str">
            <v>9</v>
          </cell>
          <cell r="AK29" t="str">
            <v>-</v>
          </cell>
          <cell r="AL29" t="str">
            <v>-</v>
          </cell>
          <cell r="AM29" t="str">
            <v>-</v>
          </cell>
          <cell r="AN29"/>
          <cell r="AO29" t="str">
            <v>-</v>
          </cell>
          <cell r="AP29" t="str">
            <v>-</v>
          </cell>
        </row>
        <row r="30">
          <cell r="A30">
            <v>27</v>
          </cell>
          <cell r="B30" t="str">
            <v>B14DCAT074</v>
          </cell>
          <cell r="C30" t="str">
            <v>Phạm Đăng</v>
          </cell>
          <cell r="D30" t="str">
            <v>Dương</v>
          </cell>
          <cell r="E30" t="str">
            <v>18/12/1996</v>
          </cell>
          <cell r="F30" t="str">
            <v>D14CQAT01-B</v>
          </cell>
          <cell r="G30">
            <v>490</v>
          </cell>
          <cell r="H30" t="str">
            <v>TOEIC</v>
          </cell>
          <cell r="I30" t="str">
            <v>10/11/2018</v>
          </cell>
          <cell r="J30" t="str">
            <v>10/11/2020</v>
          </cell>
          <cell r="K30"/>
          <cell r="L30"/>
          <cell r="M30"/>
          <cell r="N30"/>
          <cell r="O30"/>
          <cell r="P30"/>
          <cell r="Q30"/>
          <cell r="R30"/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x</v>
          </cell>
          <cell r="AB30" t="str">
            <v>x</v>
          </cell>
          <cell r="AC30"/>
          <cell r="AD30"/>
          <cell r="AE30"/>
          <cell r="AF30"/>
          <cell r="AG30"/>
          <cell r="AH30"/>
          <cell r="AI30" t="str">
            <v>9</v>
          </cell>
          <cell r="AJ30" t="str">
            <v>9</v>
          </cell>
          <cell r="AK30" t="str">
            <v>-</v>
          </cell>
          <cell r="AL30" t="str">
            <v>-</v>
          </cell>
          <cell r="AM30" t="str">
            <v>-</v>
          </cell>
          <cell r="AN30"/>
          <cell r="AO30" t="str">
            <v>-</v>
          </cell>
          <cell r="AP30" t="str">
            <v>-</v>
          </cell>
        </row>
        <row r="31">
          <cell r="A31">
            <v>28</v>
          </cell>
          <cell r="B31" t="str">
            <v>B14DCAT011</v>
          </cell>
          <cell r="C31" t="str">
            <v>Lương Sơn</v>
          </cell>
          <cell r="D31" t="str">
            <v>Hải</v>
          </cell>
          <cell r="E31" t="str">
            <v>02/02/1996</v>
          </cell>
          <cell r="F31" t="str">
            <v>D14CQAT01-B</v>
          </cell>
          <cell r="G31">
            <v>925</v>
          </cell>
          <cell r="H31" t="str">
            <v>TOEIC</v>
          </cell>
          <cell r="I31" t="str">
            <v>02/11/2018</v>
          </cell>
          <cell r="J31" t="str">
            <v>02/11/2020</v>
          </cell>
          <cell r="K31"/>
          <cell r="L31"/>
          <cell r="M31"/>
          <cell r="N31"/>
          <cell r="O31"/>
          <cell r="P31"/>
          <cell r="Q31"/>
          <cell r="R31"/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x</v>
          </cell>
          <cell r="AB31" t="str">
            <v>x</v>
          </cell>
          <cell r="AC31"/>
          <cell r="AD31"/>
          <cell r="AE31"/>
          <cell r="AF31"/>
          <cell r="AG31"/>
          <cell r="AH31"/>
          <cell r="AI31" t="str">
            <v>10</v>
          </cell>
          <cell r="AJ31" t="str">
            <v>10</v>
          </cell>
          <cell r="AK31" t="str">
            <v>-</v>
          </cell>
          <cell r="AL31" t="str">
            <v>-</v>
          </cell>
          <cell r="AM31" t="str">
            <v>-</v>
          </cell>
          <cell r="AN31"/>
          <cell r="AO31" t="str">
            <v>-</v>
          </cell>
          <cell r="AP31" t="str">
            <v>-</v>
          </cell>
        </row>
        <row r="32">
          <cell r="A32">
            <v>29</v>
          </cell>
          <cell r="B32" t="str">
            <v>B14DCAT013</v>
          </cell>
          <cell r="C32" t="str">
            <v>Trần Đức</v>
          </cell>
          <cell r="D32" t="str">
            <v>Huy</v>
          </cell>
          <cell r="E32" t="str">
            <v>09/10/1996</v>
          </cell>
          <cell r="F32" t="str">
            <v>D14CQAT01-B</v>
          </cell>
          <cell r="G32">
            <v>790</v>
          </cell>
          <cell r="H32" t="str">
            <v>TOEIC</v>
          </cell>
          <cell r="I32" t="str">
            <v>27/11/2018</v>
          </cell>
          <cell r="J32" t="str">
            <v>27/11/2020</v>
          </cell>
          <cell r="K32"/>
          <cell r="L32"/>
          <cell r="M32"/>
          <cell r="N32"/>
          <cell r="O32"/>
          <cell r="P32"/>
          <cell r="Q32"/>
          <cell r="R32"/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x</v>
          </cell>
          <cell r="AB32" t="str">
            <v>x</v>
          </cell>
          <cell r="AC32"/>
          <cell r="AD32"/>
          <cell r="AE32"/>
          <cell r="AF32"/>
          <cell r="AG32"/>
          <cell r="AH32"/>
          <cell r="AI32" t="str">
            <v>10</v>
          </cell>
          <cell r="AJ32" t="str">
            <v>10</v>
          </cell>
          <cell r="AK32" t="str">
            <v>-</v>
          </cell>
          <cell r="AL32" t="str">
            <v>-</v>
          </cell>
          <cell r="AM32" t="str">
            <v>-</v>
          </cell>
          <cell r="AN32"/>
          <cell r="AO32" t="str">
            <v>-</v>
          </cell>
          <cell r="AP32" t="str">
            <v>-</v>
          </cell>
        </row>
        <row r="33">
          <cell r="A33">
            <v>30</v>
          </cell>
          <cell r="B33" t="str">
            <v>B14DCAT022</v>
          </cell>
          <cell r="C33" t="str">
            <v>Phạm Văn</v>
          </cell>
          <cell r="D33" t="str">
            <v>Hùng</v>
          </cell>
          <cell r="E33" t="str">
            <v>17/06/1996</v>
          </cell>
          <cell r="F33" t="str">
            <v>D14CQAT01-B</v>
          </cell>
          <cell r="G33">
            <v>455</v>
          </cell>
          <cell r="H33" t="str">
            <v>TOEIC</v>
          </cell>
          <cell r="I33" t="str">
            <v>14/11/2018</v>
          </cell>
          <cell r="J33" t="str">
            <v>14/11/2020</v>
          </cell>
          <cell r="K33"/>
          <cell r="L33"/>
          <cell r="M33"/>
          <cell r="N33"/>
          <cell r="O33"/>
          <cell r="P33"/>
          <cell r="Q33"/>
          <cell r="R33"/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x</v>
          </cell>
          <cell r="AB33" t="str">
            <v>x</v>
          </cell>
          <cell r="AC33"/>
          <cell r="AD33"/>
          <cell r="AE33"/>
          <cell r="AF33"/>
          <cell r="AG33"/>
          <cell r="AH33"/>
          <cell r="AI33" t="str">
            <v>8</v>
          </cell>
          <cell r="AJ33">
            <v>7</v>
          </cell>
          <cell r="AK33" t="str">
            <v>-</v>
          </cell>
          <cell r="AL33" t="str">
            <v>-</v>
          </cell>
          <cell r="AM33" t="str">
            <v>-</v>
          </cell>
          <cell r="AN33"/>
          <cell r="AO33" t="str">
            <v>-</v>
          </cell>
          <cell r="AP33" t="str">
            <v>-</v>
          </cell>
        </row>
        <row r="34">
          <cell r="A34">
            <v>31</v>
          </cell>
          <cell r="B34" t="str">
            <v>B14DCAT077</v>
          </cell>
          <cell r="C34" t="str">
            <v>Nguyễn Văn</v>
          </cell>
          <cell r="D34" t="str">
            <v>Hưng</v>
          </cell>
          <cell r="E34" t="str">
            <v>08/12/1996</v>
          </cell>
          <cell r="F34" t="str">
            <v>D14CQAT01-B</v>
          </cell>
          <cell r="G34">
            <v>645</v>
          </cell>
          <cell r="H34" t="str">
            <v>TOEIC</v>
          </cell>
          <cell r="I34" t="str">
            <v>14/10/2018</v>
          </cell>
          <cell r="J34" t="str">
            <v>14/10/2020</v>
          </cell>
          <cell r="K34"/>
          <cell r="L34"/>
          <cell r="M34"/>
          <cell r="N34"/>
          <cell r="O34"/>
          <cell r="P34"/>
          <cell r="Q34"/>
          <cell r="R34"/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x</v>
          </cell>
          <cell r="AB34"/>
          <cell r="AC34"/>
          <cell r="AD34"/>
          <cell r="AE34"/>
          <cell r="AF34"/>
          <cell r="AG34"/>
          <cell r="AH34"/>
          <cell r="AI34" t="str">
            <v>10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/>
          <cell r="AO34" t="str">
            <v>-</v>
          </cell>
          <cell r="AP34" t="str">
            <v>-</v>
          </cell>
        </row>
        <row r="35">
          <cell r="A35">
            <v>32</v>
          </cell>
          <cell r="B35" t="str">
            <v>B14DCAT067</v>
          </cell>
          <cell r="C35" t="str">
            <v>Dương Quốc</v>
          </cell>
          <cell r="D35" t="str">
            <v>Khánh</v>
          </cell>
          <cell r="E35" t="str">
            <v>23/05/1996</v>
          </cell>
          <cell r="F35" t="str">
            <v>D14CQAT01-B</v>
          </cell>
          <cell r="G35">
            <v>590</v>
          </cell>
          <cell r="H35" t="str">
            <v>TOEIC</v>
          </cell>
          <cell r="I35" t="str">
            <v>02/11/2018</v>
          </cell>
          <cell r="J35" t="str">
            <v>02/11/2020</v>
          </cell>
          <cell r="K35"/>
          <cell r="L35"/>
          <cell r="M35"/>
          <cell r="N35"/>
          <cell r="O35"/>
          <cell r="P35"/>
          <cell r="Q35"/>
          <cell r="R35"/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x</v>
          </cell>
          <cell r="AB35"/>
          <cell r="AC35"/>
          <cell r="AD35"/>
          <cell r="AE35"/>
          <cell r="AF35"/>
          <cell r="AG35"/>
          <cell r="AH35"/>
          <cell r="AI35" t="str">
            <v>10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/>
          <cell r="AO35" t="str">
            <v>-</v>
          </cell>
          <cell r="AP35" t="str">
            <v>-</v>
          </cell>
        </row>
        <row r="36">
          <cell r="A36">
            <v>33</v>
          </cell>
          <cell r="B36" t="str">
            <v>B14DCAT068</v>
          </cell>
          <cell r="C36" t="str">
            <v>Đỗ Thị Hương</v>
          </cell>
          <cell r="D36" t="str">
            <v>Quỳnh</v>
          </cell>
          <cell r="E36" t="str">
            <v>03/12/1996</v>
          </cell>
          <cell r="F36" t="str">
            <v>D14CQAT01-B</v>
          </cell>
          <cell r="G36">
            <v>515</v>
          </cell>
          <cell r="H36" t="str">
            <v>TOEIC</v>
          </cell>
          <cell r="I36" t="str">
            <v>10/11/2020</v>
          </cell>
          <cell r="J36" t="str">
            <v>10/11/2020</v>
          </cell>
          <cell r="K36"/>
          <cell r="L36"/>
          <cell r="M36"/>
          <cell r="N36"/>
          <cell r="O36"/>
          <cell r="P36"/>
          <cell r="Q36"/>
          <cell r="R36"/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x</v>
          </cell>
          <cell r="AB36" t="str">
            <v>x</v>
          </cell>
          <cell r="AC36"/>
          <cell r="AD36"/>
          <cell r="AE36"/>
          <cell r="AF36"/>
          <cell r="AG36"/>
          <cell r="AH36"/>
          <cell r="AI36" t="str">
            <v>9</v>
          </cell>
          <cell r="AJ36" t="str">
            <v>9</v>
          </cell>
          <cell r="AK36" t="str">
            <v>-</v>
          </cell>
          <cell r="AL36" t="str">
            <v>-</v>
          </cell>
          <cell r="AM36" t="str">
            <v>-</v>
          </cell>
          <cell r="AN36"/>
          <cell r="AO36" t="str">
            <v>-</v>
          </cell>
          <cell r="AP36" t="str">
            <v>-</v>
          </cell>
        </row>
        <row r="37">
          <cell r="A37">
            <v>34</v>
          </cell>
          <cell r="B37" t="str">
            <v>B14DCAT036</v>
          </cell>
          <cell r="C37" t="str">
            <v>Nguyễn Thị</v>
          </cell>
          <cell r="D37" t="str">
            <v>Thủy</v>
          </cell>
          <cell r="E37" t="str">
            <v>18/02/1996</v>
          </cell>
          <cell r="F37" t="str">
            <v>D14CQAT01-B</v>
          </cell>
          <cell r="G37">
            <v>505</v>
          </cell>
          <cell r="H37" t="str">
            <v>TOEIC</v>
          </cell>
          <cell r="I37" t="str">
            <v>21/11/2018</v>
          </cell>
          <cell r="J37" t="str">
            <v>21/11/2020</v>
          </cell>
          <cell r="K37"/>
          <cell r="L37"/>
          <cell r="M37"/>
          <cell r="N37"/>
          <cell r="O37"/>
          <cell r="P37"/>
          <cell r="Q37"/>
          <cell r="R37"/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x</v>
          </cell>
          <cell r="AB37" t="str">
            <v>x</v>
          </cell>
          <cell r="AC37"/>
          <cell r="AD37"/>
          <cell r="AE37"/>
          <cell r="AF37"/>
          <cell r="AG37"/>
          <cell r="AH37"/>
          <cell r="AI37" t="str">
            <v>9</v>
          </cell>
          <cell r="AJ37" t="str">
            <v>9</v>
          </cell>
          <cell r="AK37" t="str">
            <v>-</v>
          </cell>
          <cell r="AL37" t="str">
            <v>-</v>
          </cell>
          <cell r="AM37" t="str">
            <v>-</v>
          </cell>
          <cell r="AN37"/>
          <cell r="AO37" t="str">
            <v>-</v>
          </cell>
          <cell r="AP37" t="str">
            <v>-</v>
          </cell>
        </row>
        <row r="38">
          <cell r="A38">
            <v>35</v>
          </cell>
          <cell r="B38" t="str">
            <v>B14DCAT073</v>
          </cell>
          <cell r="C38" t="str">
            <v>Nguyễn Thị</v>
          </cell>
          <cell r="D38" t="str">
            <v>Thương</v>
          </cell>
          <cell r="E38" t="str">
            <v>25/03/1996</v>
          </cell>
          <cell r="F38" t="str">
            <v>D14CQAT01-B</v>
          </cell>
          <cell r="G38">
            <v>475</v>
          </cell>
          <cell r="H38" t="str">
            <v>TOEIC</v>
          </cell>
          <cell r="I38" t="str">
            <v>10/11/2018</v>
          </cell>
          <cell r="J38" t="str">
            <v>10/11/2020</v>
          </cell>
          <cell r="K38"/>
          <cell r="L38"/>
          <cell r="M38"/>
          <cell r="N38"/>
          <cell r="O38"/>
          <cell r="P38"/>
          <cell r="Q38"/>
          <cell r="R38"/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x</v>
          </cell>
          <cell r="AB38" t="str">
            <v>x</v>
          </cell>
          <cell r="AC38"/>
          <cell r="AD38"/>
          <cell r="AE38"/>
          <cell r="AF38"/>
          <cell r="AG38"/>
          <cell r="AH38"/>
          <cell r="AI38" t="str">
            <v>8</v>
          </cell>
          <cell r="AJ38">
            <v>7</v>
          </cell>
          <cell r="AK38" t="str">
            <v>-</v>
          </cell>
          <cell r="AL38" t="str">
            <v>-</v>
          </cell>
          <cell r="AM38" t="str">
            <v>-</v>
          </cell>
          <cell r="AN38"/>
          <cell r="AO38" t="str">
            <v>-</v>
          </cell>
          <cell r="AP38" t="str">
            <v>-</v>
          </cell>
        </row>
        <row r="39">
          <cell r="A39">
            <v>36</v>
          </cell>
          <cell r="B39" t="str">
            <v>B14DCAT023</v>
          </cell>
          <cell r="C39" t="str">
            <v>Dương Thị Hoài</v>
          </cell>
          <cell r="D39" t="str">
            <v>Thương</v>
          </cell>
          <cell r="E39" t="str">
            <v>23/12/1996</v>
          </cell>
          <cell r="F39" t="str">
            <v>D14CQAT01-B</v>
          </cell>
          <cell r="G39">
            <v>620</v>
          </cell>
          <cell r="H39" t="str">
            <v>TOEIC</v>
          </cell>
          <cell r="I39" t="str">
            <v>14/11/2018</v>
          </cell>
          <cell r="J39" t="str">
            <v>14/11/2020</v>
          </cell>
          <cell r="K39"/>
          <cell r="L39"/>
          <cell r="M39"/>
          <cell r="N39"/>
          <cell r="O39"/>
          <cell r="P39"/>
          <cell r="Q39"/>
          <cell r="R39"/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x</v>
          </cell>
          <cell r="AB39"/>
          <cell r="AC39"/>
          <cell r="AD39"/>
          <cell r="AE39"/>
          <cell r="AF39"/>
          <cell r="AG39"/>
          <cell r="AH39"/>
          <cell r="AI39" t="str">
            <v>10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/>
          <cell r="AO39" t="str">
            <v>-</v>
          </cell>
          <cell r="AP39" t="str">
            <v>-</v>
          </cell>
        </row>
        <row r="40">
          <cell r="A40">
            <v>37</v>
          </cell>
          <cell r="B40" t="str">
            <v>B14DCAT019</v>
          </cell>
          <cell r="C40" t="str">
            <v>Phạm Thị Bích</v>
          </cell>
          <cell r="D40" t="str">
            <v>Thảo</v>
          </cell>
          <cell r="E40" t="str">
            <v>12/12/1996</v>
          </cell>
          <cell r="F40" t="str">
            <v>D14CQAT01-B</v>
          </cell>
          <cell r="G40">
            <v>695</v>
          </cell>
          <cell r="H40" t="str">
            <v>TOEIC</v>
          </cell>
          <cell r="I40" t="str">
            <v>14/11/2018</v>
          </cell>
          <cell r="J40" t="str">
            <v>14/11/2020</v>
          </cell>
          <cell r="K40"/>
          <cell r="L40"/>
          <cell r="M40"/>
          <cell r="N40"/>
          <cell r="O40"/>
          <cell r="P40"/>
          <cell r="Q40"/>
          <cell r="R40"/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x</v>
          </cell>
          <cell r="AB40" t="str">
            <v>x</v>
          </cell>
          <cell r="AC40"/>
          <cell r="AD40"/>
          <cell r="AE40"/>
          <cell r="AF40"/>
          <cell r="AG40"/>
          <cell r="AH40"/>
          <cell r="AI40" t="str">
            <v>10</v>
          </cell>
          <cell r="AJ40" t="str">
            <v>10</v>
          </cell>
          <cell r="AK40" t="str">
            <v>-</v>
          </cell>
          <cell r="AL40" t="str">
            <v>-</v>
          </cell>
          <cell r="AM40" t="str">
            <v>-</v>
          </cell>
          <cell r="AN40"/>
          <cell r="AO40" t="str">
            <v>-</v>
          </cell>
          <cell r="AP40" t="str">
            <v>-</v>
          </cell>
        </row>
        <row r="41">
          <cell r="A41">
            <v>38</v>
          </cell>
          <cell r="B41" t="str">
            <v>B14DCAT028</v>
          </cell>
          <cell r="C41" t="str">
            <v>Nguyễn Đức</v>
          </cell>
          <cell r="D41" t="str">
            <v>Thành</v>
          </cell>
          <cell r="E41" t="str">
            <v>09/12/1996</v>
          </cell>
          <cell r="F41" t="str">
            <v>D14CQAT01-B</v>
          </cell>
          <cell r="G41">
            <v>560</v>
          </cell>
          <cell r="H41" t="str">
            <v>TOEIC</v>
          </cell>
          <cell r="I41" t="str">
            <v>07/11/2018</v>
          </cell>
          <cell r="J41" t="str">
            <v>07/11/2020</v>
          </cell>
          <cell r="K41"/>
          <cell r="L41"/>
          <cell r="M41"/>
          <cell r="N41"/>
          <cell r="O41"/>
          <cell r="P41"/>
          <cell r="Q41"/>
          <cell r="R41"/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x</v>
          </cell>
          <cell r="AB41" t="str">
            <v>x</v>
          </cell>
          <cell r="AC41"/>
          <cell r="AD41"/>
          <cell r="AE41"/>
          <cell r="AF41"/>
          <cell r="AG41"/>
          <cell r="AH41"/>
          <cell r="AI41" t="str">
            <v>10</v>
          </cell>
          <cell r="AJ41" t="str">
            <v>10</v>
          </cell>
          <cell r="AK41" t="str">
            <v>-</v>
          </cell>
          <cell r="AL41" t="str">
            <v>-</v>
          </cell>
          <cell r="AM41" t="str">
            <v>-</v>
          </cell>
          <cell r="AN41"/>
          <cell r="AO41" t="str">
            <v>-</v>
          </cell>
          <cell r="AP41" t="str">
            <v>-</v>
          </cell>
        </row>
        <row r="42">
          <cell r="A42">
            <v>39</v>
          </cell>
          <cell r="B42" t="str">
            <v>B14DCAT048</v>
          </cell>
          <cell r="C42" t="str">
            <v>Phạm Công</v>
          </cell>
          <cell r="D42" t="str">
            <v>Thành</v>
          </cell>
          <cell r="E42" t="str">
            <v>08/04/1996</v>
          </cell>
          <cell r="F42" t="str">
            <v>D14CQAT01-B</v>
          </cell>
          <cell r="G42">
            <v>555</v>
          </cell>
          <cell r="H42" t="str">
            <v>TOEIC</v>
          </cell>
          <cell r="I42" t="str">
            <v>02/11/2018</v>
          </cell>
          <cell r="J42" t="str">
            <v>02/11/2020</v>
          </cell>
          <cell r="K42"/>
          <cell r="L42"/>
          <cell r="M42"/>
          <cell r="N42"/>
          <cell r="O42"/>
          <cell r="P42"/>
          <cell r="Q42"/>
          <cell r="R42"/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-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x</v>
          </cell>
          <cell r="AB42" t="str">
            <v>x</v>
          </cell>
          <cell r="AC42"/>
          <cell r="AD42"/>
          <cell r="AE42"/>
          <cell r="AF42"/>
          <cell r="AG42"/>
          <cell r="AH42"/>
          <cell r="AI42" t="str">
            <v>10</v>
          </cell>
          <cell r="AJ42" t="str">
            <v>10</v>
          </cell>
          <cell r="AK42" t="str">
            <v>-</v>
          </cell>
          <cell r="AL42" t="str">
            <v>-</v>
          </cell>
          <cell r="AM42" t="str">
            <v>-</v>
          </cell>
          <cell r="AN42"/>
          <cell r="AO42" t="str">
            <v>-</v>
          </cell>
          <cell r="AP42" t="str">
            <v>-</v>
          </cell>
        </row>
        <row r="43">
          <cell r="A43">
            <v>40</v>
          </cell>
          <cell r="B43" t="str">
            <v>B14DCAT035</v>
          </cell>
          <cell r="C43" t="str">
            <v>Ngô Trọng</v>
          </cell>
          <cell r="D43" t="str">
            <v>Tuyên</v>
          </cell>
          <cell r="E43" t="str">
            <v>11/01/1996</v>
          </cell>
          <cell r="F43" t="str">
            <v>D14CQAT01-B</v>
          </cell>
          <cell r="G43">
            <v>805</v>
          </cell>
          <cell r="H43" t="str">
            <v>TOEIC</v>
          </cell>
          <cell r="I43" t="str">
            <v>07/9/2018</v>
          </cell>
          <cell r="J43" t="str">
            <v>07/9/2020</v>
          </cell>
          <cell r="K43"/>
          <cell r="L43"/>
          <cell r="M43"/>
          <cell r="N43"/>
          <cell r="O43"/>
          <cell r="P43"/>
          <cell r="Q43"/>
          <cell r="R43"/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x</v>
          </cell>
          <cell r="AB43" t="str">
            <v>x</v>
          </cell>
          <cell r="AC43"/>
          <cell r="AD43"/>
          <cell r="AE43"/>
          <cell r="AF43"/>
          <cell r="AG43"/>
          <cell r="AH43"/>
          <cell r="AI43" t="str">
            <v>10</v>
          </cell>
          <cell r="AJ43" t="str">
            <v>10</v>
          </cell>
          <cell r="AK43" t="str">
            <v>-</v>
          </cell>
          <cell r="AL43" t="str">
            <v>-</v>
          </cell>
          <cell r="AM43" t="str">
            <v>-</v>
          </cell>
          <cell r="AN43"/>
          <cell r="AO43" t="str">
            <v>-</v>
          </cell>
          <cell r="AP43" t="str">
            <v>-</v>
          </cell>
        </row>
        <row r="44">
          <cell r="A44">
            <v>41</v>
          </cell>
          <cell r="B44" t="str">
            <v>B14DCAT079</v>
          </cell>
          <cell r="C44" t="str">
            <v>Mai Thị</v>
          </cell>
          <cell r="D44" t="str">
            <v>Xuyên</v>
          </cell>
          <cell r="E44" t="str">
            <v>13/08/1996</v>
          </cell>
          <cell r="F44" t="str">
            <v>D14CQAT01-B</v>
          </cell>
          <cell r="G44">
            <v>510</v>
          </cell>
          <cell r="H44" t="str">
            <v>TOEIC</v>
          </cell>
          <cell r="I44" t="str">
            <v>10/11/2018</v>
          </cell>
          <cell r="J44" t="str">
            <v>10/11/2020</v>
          </cell>
          <cell r="K44"/>
          <cell r="L44"/>
          <cell r="M44"/>
          <cell r="N44"/>
          <cell r="O44"/>
          <cell r="P44"/>
          <cell r="Q44"/>
          <cell r="R44"/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x</v>
          </cell>
          <cell r="AB44" t="str">
            <v>x</v>
          </cell>
          <cell r="AC44"/>
          <cell r="AD44"/>
          <cell r="AE44"/>
          <cell r="AF44"/>
          <cell r="AG44"/>
          <cell r="AH44"/>
          <cell r="AI44" t="str">
            <v>9</v>
          </cell>
          <cell r="AJ44" t="str">
            <v>9</v>
          </cell>
          <cell r="AK44" t="str">
            <v>-</v>
          </cell>
          <cell r="AL44" t="str">
            <v>-</v>
          </cell>
          <cell r="AM44" t="str">
            <v>-</v>
          </cell>
          <cell r="AN44"/>
          <cell r="AO44" t="str">
            <v>-</v>
          </cell>
          <cell r="AP44" t="str">
            <v>-</v>
          </cell>
        </row>
        <row r="45">
          <cell r="A45">
            <v>42</v>
          </cell>
          <cell r="B45" t="str">
            <v>B14DCAT252</v>
          </cell>
          <cell r="C45" t="str">
            <v>Nguyễn Thị Vân</v>
          </cell>
          <cell r="D45" t="str">
            <v>Anh</v>
          </cell>
          <cell r="E45" t="str">
            <v>20/07/1995</v>
          </cell>
          <cell r="F45" t="str">
            <v>D14CQAT02-B</v>
          </cell>
          <cell r="G45">
            <v>515</v>
          </cell>
          <cell r="H45" t="str">
            <v>TOEIC</v>
          </cell>
          <cell r="I45" t="str">
            <v>21/11/2018</v>
          </cell>
          <cell r="J45" t="str">
            <v>21/11/2020</v>
          </cell>
          <cell r="K45"/>
          <cell r="L45"/>
          <cell r="M45"/>
          <cell r="N45"/>
          <cell r="O45"/>
          <cell r="P45"/>
          <cell r="Q45"/>
          <cell r="R45"/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x</v>
          </cell>
          <cell r="AB45" t="str">
            <v>x</v>
          </cell>
          <cell r="AC45"/>
          <cell r="AD45"/>
          <cell r="AE45"/>
          <cell r="AF45"/>
          <cell r="AG45"/>
          <cell r="AH45"/>
          <cell r="AI45" t="str">
            <v>9</v>
          </cell>
          <cell r="AJ45" t="str">
            <v>9</v>
          </cell>
          <cell r="AK45" t="str">
            <v>-</v>
          </cell>
          <cell r="AL45" t="str">
            <v>-</v>
          </cell>
          <cell r="AM45" t="str">
            <v>-</v>
          </cell>
          <cell r="AN45"/>
          <cell r="AO45" t="str">
            <v>-</v>
          </cell>
          <cell r="AP45" t="str">
            <v>-</v>
          </cell>
        </row>
        <row r="46">
          <cell r="A46">
            <v>43</v>
          </cell>
          <cell r="B46" t="str">
            <v>B14DCAT102</v>
          </cell>
          <cell r="C46" t="str">
            <v>Phan Đức</v>
          </cell>
          <cell r="D46" t="str">
            <v>Anh</v>
          </cell>
          <cell r="E46" t="str">
            <v>16/04/1996</v>
          </cell>
          <cell r="F46" t="str">
            <v>D14CQAT02-B</v>
          </cell>
          <cell r="G46">
            <v>470</v>
          </cell>
          <cell r="H46" t="str">
            <v>TOEIC</v>
          </cell>
          <cell r="I46" t="str">
            <v>27/11/2018</v>
          </cell>
          <cell r="J46" t="str">
            <v>27/11/2020</v>
          </cell>
          <cell r="K46"/>
          <cell r="L46"/>
          <cell r="M46"/>
          <cell r="N46"/>
          <cell r="O46"/>
          <cell r="P46"/>
          <cell r="Q46"/>
          <cell r="R46"/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x</v>
          </cell>
          <cell r="AB46" t="str">
            <v>x</v>
          </cell>
          <cell r="AC46"/>
          <cell r="AD46"/>
          <cell r="AE46"/>
          <cell r="AF46"/>
          <cell r="AG46"/>
          <cell r="AH46"/>
          <cell r="AI46" t="str">
            <v>8</v>
          </cell>
          <cell r="AJ46">
            <v>7</v>
          </cell>
          <cell r="AK46" t="str">
            <v>-</v>
          </cell>
          <cell r="AL46" t="str">
            <v>-</v>
          </cell>
          <cell r="AM46" t="str">
            <v>-</v>
          </cell>
          <cell r="AN46"/>
          <cell r="AO46" t="str">
            <v>-</v>
          </cell>
          <cell r="AP46" t="str">
            <v>-</v>
          </cell>
        </row>
        <row r="47">
          <cell r="A47">
            <v>44</v>
          </cell>
          <cell r="B47" t="str">
            <v>B14DCAT218</v>
          </cell>
          <cell r="C47" t="str">
            <v>Lê Hoàng</v>
          </cell>
          <cell r="D47" t="str">
            <v>Đức</v>
          </cell>
          <cell r="E47" t="str">
            <v>26/01/1996</v>
          </cell>
          <cell r="F47" t="str">
            <v>D14CQAT02-B</v>
          </cell>
          <cell r="G47">
            <v>505</v>
          </cell>
          <cell r="H47" t="str">
            <v>TOEIC</v>
          </cell>
          <cell r="I47" t="str">
            <v>14/10/2018</v>
          </cell>
          <cell r="J47" t="str">
            <v>14/10/2020</v>
          </cell>
          <cell r="K47"/>
          <cell r="L47"/>
          <cell r="M47"/>
          <cell r="N47"/>
          <cell r="O47"/>
          <cell r="P47"/>
          <cell r="Q47"/>
          <cell r="R47"/>
          <cell r="S47" t="str">
            <v>-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x</v>
          </cell>
          <cell r="AB47" t="str">
            <v>x</v>
          </cell>
          <cell r="AC47"/>
          <cell r="AD47"/>
          <cell r="AE47"/>
          <cell r="AF47"/>
          <cell r="AG47"/>
          <cell r="AH47"/>
          <cell r="AI47" t="str">
            <v>9</v>
          </cell>
          <cell r="AJ47" t="str">
            <v>9</v>
          </cell>
          <cell r="AK47" t="str">
            <v>-</v>
          </cell>
          <cell r="AL47" t="str">
            <v>-</v>
          </cell>
          <cell r="AM47" t="str">
            <v>-</v>
          </cell>
          <cell r="AN47"/>
          <cell r="AO47" t="str">
            <v>-</v>
          </cell>
          <cell r="AP47" t="str">
            <v>-</v>
          </cell>
        </row>
        <row r="48">
          <cell r="A48">
            <v>45</v>
          </cell>
          <cell r="B48" t="str">
            <v>B14DCAT192</v>
          </cell>
          <cell r="C48" t="str">
            <v>Nguyễn Thị</v>
          </cell>
          <cell r="D48" t="str">
            <v>Hằng</v>
          </cell>
          <cell r="E48" t="str">
            <v>09/11/1995</v>
          </cell>
          <cell r="F48" t="str">
            <v>D14CQAT02-B</v>
          </cell>
          <cell r="G48">
            <v>480</v>
          </cell>
          <cell r="H48" t="str">
            <v>TOEIC</v>
          </cell>
          <cell r="I48" t="str">
            <v>27/10/2018</v>
          </cell>
          <cell r="J48" t="str">
            <v>27/10/2020</v>
          </cell>
          <cell r="K48"/>
          <cell r="L48"/>
          <cell r="M48"/>
          <cell r="N48"/>
          <cell r="O48"/>
          <cell r="P48"/>
          <cell r="Q48"/>
          <cell r="R48"/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x</v>
          </cell>
          <cell r="AB48" t="str">
            <v>x</v>
          </cell>
          <cell r="AC48"/>
          <cell r="AD48"/>
          <cell r="AE48"/>
          <cell r="AF48"/>
          <cell r="AG48"/>
          <cell r="AH48"/>
          <cell r="AI48" t="str">
            <v>8</v>
          </cell>
          <cell r="AJ48">
            <v>7</v>
          </cell>
          <cell r="AK48" t="str">
            <v>-</v>
          </cell>
          <cell r="AL48" t="str">
            <v>-</v>
          </cell>
          <cell r="AM48" t="str">
            <v>-</v>
          </cell>
          <cell r="AN48"/>
          <cell r="AO48" t="str">
            <v>-</v>
          </cell>
          <cell r="AP48" t="str">
            <v>-</v>
          </cell>
        </row>
        <row r="49">
          <cell r="A49">
            <v>46</v>
          </cell>
          <cell r="B49" t="str">
            <v>B14DCAT112</v>
          </cell>
          <cell r="C49" t="str">
            <v>Nguyễn Thế</v>
          </cell>
          <cell r="D49" t="str">
            <v>Tuấn</v>
          </cell>
          <cell r="E49" t="str">
            <v>21/04/1996</v>
          </cell>
          <cell r="F49" t="str">
            <v>D14CQAT02-B</v>
          </cell>
          <cell r="G49">
            <v>450</v>
          </cell>
          <cell r="H49" t="str">
            <v>TOEIC</v>
          </cell>
          <cell r="I49" t="str">
            <v>09/9/2018</v>
          </cell>
          <cell r="J49" t="str">
            <v>09/9/2020</v>
          </cell>
          <cell r="K49"/>
          <cell r="L49"/>
          <cell r="M49"/>
          <cell r="N49"/>
          <cell r="O49"/>
          <cell r="P49"/>
          <cell r="Q49"/>
          <cell r="R49"/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x</v>
          </cell>
          <cell r="AB49" t="str">
            <v>x</v>
          </cell>
          <cell r="AC49"/>
          <cell r="AD49"/>
          <cell r="AE49"/>
          <cell r="AF49"/>
          <cell r="AG49"/>
          <cell r="AH49"/>
          <cell r="AI49" t="str">
            <v>8</v>
          </cell>
          <cell r="AJ49">
            <v>7</v>
          </cell>
          <cell r="AK49" t="str">
            <v>-</v>
          </cell>
          <cell r="AL49" t="str">
            <v>-</v>
          </cell>
          <cell r="AM49" t="str">
            <v>-</v>
          </cell>
          <cell r="AN49"/>
          <cell r="AO49" t="str">
            <v>-</v>
          </cell>
          <cell r="AP49" t="str">
            <v>-</v>
          </cell>
        </row>
        <row r="50">
          <cell r="A50">
            <v>47</v>
          </cell>
          <cell r="B50" t="str">
            <v>B14DCAT134</v>
          </cell>
          <cell r="C50" t="str">
            <v>Phạm Như</v>
          </cell>
          <cell r="D50" t="str">
            <v>Thao</v>
          </cell>
          <cell r="E50" t="str">
            <v>01/05/1996</v>
          </cell>
          <cell r="F50" t="str">
            <v>D14CQAT02-B</v>
          </cell>
          <cell r="G50">
            <v>495</v>
          </cell>
          <cell r="H50" t="str">
            <v>TOEIC</v>
          </cell>
          <cell r="I50" t="str">
            <v>22/11/2018</v>
          </cell>
          <cell r="J50" t="str">
            <v>22/11/2020</v>
          </cell>
          <cell r="K50"/>
          <cell r="L50"/>
          <cell r="M50"/>
          <cell r="N50"/>
          <cell r="O50"/>
          <cell r="P50"/>
          <cell r="Q50"/>
          <cell r="R50"/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x</v>
          </cell>
          <cell r="AB50" t="str">
            <v>x</v>
          </cell>
          <cell r="AC50"/>
          <cell r="AD50"/>
          <cell r="AE50"/>
          <cell r="AF50"/>
          <cell r="AG50"/>
          <cell r="AH50"/>
          <cell r="AI50" t="str">
            <v>9</v>
          </cell>
          <cell r="AJ50" t="str">
            <v>9</v>
          </cell>
          <cell r="AK50" t="str">
            <v>-</v>
          </cell>
          <cell r="AL50" t="str">
            <v>-</v>
          </cell>
          <cell r="AM50" t="str">
            <v>-</v>
          </cell>
          <cell r="AN50"/>
          <cell r="AO50" t="str">
            <v>-</v>
          </cell>
          <cell r="AP50" t="str">
            <v>-</v>
          </cell>
        </row>
        <row r="51">
          <cell r="A51">
            <v>48</v>
          </cell>
          <cell r="B51" t="str">
            <v>B14DCAT091</v>
          </cell>
          <cell r="C51" t="str">
            <v>Lê Đức</v>
          </cell>
          <cell r="D51" t="str">
            <v>Anh</v>
          </cell>
          <cell r="E51" t="str">
            <v>01/02/1996</v>
          </cell>
          <cell r="F51" t="str">
            <v>D14CQAT03-B</v>
          </cell>
          <cell r="G51">
            <v>530</v>
          </cell>
          <cell r="H51" t="str">
            <v>TOEIC</v>
          </cell>
          <cell r="I51" t="str">
            <v>02/11/2018</v>
          </cell>
          <cell r="J51" t="str">
            <v>02/11/2020</v>
          </cell>
          <cell r="K51"/>
          <cell r="L51"/>
          <cell r="M51"/>
          <cell r="N51"/>
          <cell r="O51"/>
          <cell r="P51"/>
          <cell r="Q51"/>
          <cell r="R51"/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x</v>
          </cell>
          <cell r="AB51" t="str">
            <v>x</v>
          </cell>
          <cell r="AC51"/>
          <cell r="AD51"/>
          <cell r="AE51"/>
          <cell r="AF51"/>
          <cell r="AG51"/>
          <cell r="AH51"/>
          <cell r="AI51" t="str">
            <v>9</v>
          </cell>
          <cell r="AJ51" t="str">
            <v>9</v>
          </cell>
          <cell r="AK51" t="str">
            <v>-</v>
          </cell>
          <cell r="AL51" t="str">
            <v>-</v>
          </cell>
          <cell r="AM51" t="str">
            <v>-</v>
          </cell>
          <cell r="AN51"/>
          <cell r="AO51" t="str">
            <v>-</v>
          </cell>
          <cell r="AP51" t="str">
            <v>-</v>
          </cell>
        </row>
        <row r="52">
          <cell r="A52">
            <v>49</v>
          </cell>
          <cell r="B52" t="str">
            <v>B14DCAT211</v>
          </cell>
          <cell r="C52" t="str">
            <v>Lê Phan</v>
          </cell>
          <cell r="D52" t="str">
            <v>Anh</v>
          </cell>
          <cell r="E52" t="str">
            <v>08/11/1996</v>
          </cell>
          <cell r="F52" t="str">
            <v>D14CQAT03-B</v>
          </cell>
          <cell r="G52">
            <v>530</v>
          </cell>
          <cell r="H52" t="str">
            <v>TOEIC</v>
          </cell>
          <cell r="I52" t="str">
            <v>27/11/2018</v>
          </cell>
          <cell r="J52" t="str">
            <v>27/11/2020</v>
          </cell>
          <cell r="K52"/>
          <cell r="L52"/>
          <cell r="M52"/>
          <cell r="N52"/>
          <cell r="O52"/>
          <cell r="P52"/>
          <cell r="Q52"/>
          <cell r="R52"/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x</v>
          </cell>
          <cell r="AB52" t="str">
            <v>x</v>
          </cell>
          <cell r="AC52"/>
          <cell r="AD52"/>
          <cell r="AE52"/>
          <cell r="AF52"/>
          <cell r="AG52"/>
          <cell r="AH52"/>
          <cell r="AI52" t="str">
            <v>9</v>
          </cell>
          <cell r="AJ52" t="str">
            <v>9</v>
          </cell>
          <cell r="AK52" t="str">
            <v>-</v>
          </cell>
          <cell r="AL52" t="str">
            <v>-</v>
          </cell>
          <cell r="AM52" t="str">
            <v>-</v>
          </cell>
          <cell r="AN52"/>
          <cell r="AO52" t="str">
            <v>-</v>
          </cell>
          <cell r="AP52" t="str">
            <v>-</v>
          </cell>
        </row>
        <row r="53">
          <cell r="A53">
            <v>50</v>
          </cell>
          <cell r="B53" t="str">
            <v>B14DCAT153</v>
          </cell>
          <cell r="C53" t="str">
            <v>Nguyễn Văn</v>
          </cell>
          <cell r="D53" t="str">
            <v>Bảo</v>
          </cell>
          <cell r="E53" t="str">
            <v>01/10/1996</v>
          </cell>
          <cell r="F53" t="str">
            <v>D14CQAT03-B</v>
          </cell>
          <cell r="G53">
            <v>540</v>
          </cell>
          <cell r="H53" t="str">
            <v>TOEIC</v>
          </cell>
          <cell r="I53" t="str">
            <v>27/11/2018</v>
          </cell>
          <cell r="J53" t="str">
            <v>27/11/2020</v>
          </cell>
          <cell r="K53"/>
          <cell r="L53"/>
          <cell r="M53"/>
          <cell r="N53"/>
          <cell r="O53"/>
          <cell r="P53"/>
          <cell r="Q53"/>
          <cell r="R53"/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x</v>
          </cell>
          <cell r="AB53" t="str">
            <v>x</v>
          </cell>
          <cell r="AC53"/>
          <cell r="AD53"/>
          <cell r="AE53"/>
          <cell r="AF53"/>
          <cell r="AG53"/>
          <cell r="AH53"/>
          <cell r="AI53" t="str">
            <v>9</v>
          </cell>
          <cell r="AJ53" t="str">
            <v>9</v>
          </cell>
          <cell r="AK53" t="str">
            <v>-</v>
          </cell>
          <cell r="AL53" t="str">
            <v>-</v>
          </cell>
          <cell r="AM53" t="str">
            <v>-</v>
          </cell>
          <cell r="AN53"/>
          <cell r="AO53" t="str">
            <v>-</v>
          </cell>
          <cell r="AP53" t="str">
            <v>-</v>
          </cell>
        </row>
        <row r="54">
          <cell r="A54">
            <v>51</v>
          </cell>
          <cell r="B54" t="str">
            <v>B14DCAT229</v>
          </cell>
          <cell r="C54" t="str">
            <v>Tạ Hoàng</v>
          </cell>
          <cell r="D54" t="str">
            <v>Giang</v>
          </cell>
          <cell r="E54" t="str">
            <v>18/05/1996</v>
          </cell>
          <cell r="F54" t="str">
            <v>D14CQAT03-B</v>
          </cell>
          <cell r="G54">
            <v>500</v>
          </cell>
          <cell r="H54" t="str">
            <v>TOEIC</v>
          </cell>
          <cell r="I54" t="str">
            <v>05/10/2018</v>
          </cell>
          <cell r="J54" t="str">
            <v>05/10/2020</v>
          </cell>
          <cell r="K54"/>
          <cell r="L54"/>
          <cell r="M54"/>
          <cell r="N54"/>
          <cell r="O54"/>
          <cell r="P54"/>
          <cell r="Q54"/>
          <cell r="R54"/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x</v>
          </cell>
          <cell r="AB54" t="str">
            <v>x</v>
          </cell>
          <cell r="AC54"/>
          <cell r="AD54"/>
          <cell r="AE54"/>
          <cell r="AF54"/>
          <cell r="AG54"/>
          <cell r="AH54"/>
          <cell r="AI54" t="str">
            <v>9</v>
          </cell>
          <cell r="AJ54" t="str">
            <v>9</v>
          </cell>
          <cell r="AK54" t="str">
            <v>-</v>
          </cell>
          <cell r="AL54" t="str">
            <v>-</v>
          </cell>
          <cell r="AM54" t="str">
            <v>-</v>
          </cell>
          <cell r="AN54"/>
          <cell r="AO54" t="str">
            <v>-</v>
          </cell>
          <cell r="AP54" t="str">
            <v>-</v>
          </cell>
        </row>
        <row r="55">
          <cell r="A55">
            <v>52</v>
          </cell>
          <cell r="B55" t="str">
            <v>B14DCAT265</v>
          </cell>
          <cell r="C55" t="str">
            <v>Tô Duy</v>
          </cell>
          <cell r="D55" t="str">
            <v>Nghĩa</v>
          </cell>
          <cell r="E55" t="str">
            <v>27/07/1996</v>
          </cell>
          <cell r="F55" t="str">
            <v>D14CQAT03-B</v>
          </cell>
          <cell r="G55">
            <v>525</v>
          </cell>
          <cell r="H55" t="str">
            <v>TOEIC</v>
          </cell>
          <cell r="I55" t="str">
            <v>05/10/2018</v>
          </cell>
          <cell r="J55" t="str">
            <v>05/10/2020</v>
          </cell>
          <cell r="K55"/>
          <cell r="L55"/>
          <cell r="M55"/>
          <cell r="N55"/>
          <cell r="O55"/>
          <cell r="P55"/>
          <cell r="Q55"/>
          <cell r="R55"/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x</v>
          </cell>
          <cell r="AB55" t="str">
            <v>x</v>
          </cell>
          <cell r="AC55"/>
          <cell r="AD55"/>
          <cell r="AE55"/>
          <cell r="AF55"/>
          <cell r="AG55"/>
          <cell r="AH55"/>
          <cell r="AI55" t="str">
            <v>9</v>
          </cell>
          <cell r="AJ55" t="str">
            <v>9</v>
          </cell>
          <cell r="AK55" t="str">
            <v>-</v>
          </cell>
          <cell r="AL55" t="str">
            <v>-</v>
          </cell>
          <cell r="AM55" t="str">
            <v>-</v>
          </cell>
          <cell r="AN55"/>
          <cell r="AO55" t="str">
            <v>-</v>
          </cell>
          <cell r="AP55" t="str">
            <v>-</v>
          </cell>
        </row>
        <row r="56">
          <cell r="A56">
            <v>53</v>
          </cell>
          <cell r="B56" t="str">
            <v>B14DCAT119</v>
          </cell>
          <cell r="C56" t="str">
            <v>Nguyễn Anh</v>
          </cell>
          <cell r="D56" t="str">
            <v>Tú</v>
          </cell>
          <cell r="E56" t="str">
            <v>03/03/1996</v>
          </cell>
          <cell r="F56" t="str">
            <v>D14CQAT03-B</v>
          </cell>
          <cell r="G56">
            <v>705</v>
          </cell>
          <cell r="H56" t="str">
            <v>TOEIC</v>
          </cell>
          <cell r="I56" t="str">
            <v>20/9/2017</v>
          </cell>
          <cell r="J56" t="str">
            <v>20/9/2019</v>
          </cell>
          <cell r="K56"/>
          <cell r="L56"/>
          <cell r="M56"/>
          <cell r="N56"/>
          <cell r="O56"/>
          <cell r="P56"/>
          <cell r="Q56"/>
          <cell r="R56"/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/>
          <cell r="AB56" t="str">
            <v>x</v>
          </cell>
          <cell r="AC56"/>
          <cell r="AD56"/>
          <cell r="AE56"/>
          <cell r="AF56"/>
          <cell r="AG56"/>
          <cell r="AH56"/>
          <cell r="AI56" t="str">
            <v>-</v>
          </cell>
          <cell r="AJ56" t="str">
            <v>10</v>
          </cell>
          <cell r="AK56" t="str">
            <v>-</v>
          </cell>
          <cell r="AL56" t="str">
            <v>-</v>
          </cell>
          <cell r="AM56" t="str">
            <v>-</v>
          </cell>
          <cell r="AN56"/>
          <cell r="AO56" t="str">
            <v>-</v>
          </cell>
          <cell r="AP56" t="str">
            <v>-</v>
          </cell>
        </row>
        <row r="57">
          <cell r="A57">
            <v>54</v>
          </cell>
          <cell r="B57" t="str">
            <v>B14DCAT261</v>
          </cell>
          <cell r="C57" t="str">
            <v>Trần Thanh</v>
          </cell>
          <cell r="D57" t="str">
            <v>Tùng</v>
          </cell>
          <cell r="E57" t="str">
            <v>11/09/1995</v>
          </cell>
          <cell r="F57" t="str">
            <v>D14CQAT03-B</v>
          </cell>
          <cell r="G57">
            <v>460</v>
          </cell>
          <cell r="H57" t="str">
            <v>TOEIC</v>
          </cell>
          <cell r="I57" t="str">
            <v>14/10/2018</v>
          </cell>
          <cell r="J57" t="str">
            <v>14/10/2020</v>
          </cell>
          <cell r="K57"/>
          <cell r="L57"/>
          <cell r="M57"/>
          <cell r="N57"/>
          <cell r="O57"/>
          <cell r="P57"/>
          <cell r="Q57"/>
          <cell r="R57"/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x</v>
          </cell>
          <cell r="AB57" t="str">
            <v>x</v>
          </cell>
          <cell r="AC57"/>
          <cell r="AD57"/>
          <cell r="AE57"/>
          <cell r="AF57"/>
          <cell r="AG57"/>
          <cell r="AH57"/>
          <cell r="AI57" t="str">
            <v>8</v>
          </cell>
          <cell r="AJ57">
            <v>7</v>
          </cell>
          <cell r="AK57" t="str">
            <v>-</v>
          </cell>
          <cell r="AL57" t="str">
            <v>-</v>
          </cell>
          <cell r="AM57" t="str">
            <v>-</v>
          </cell>
          <cell r="AN57"/>
          <cell r="AO57" t="str">
            <v>-</v>
          </cell>
          <cell r="AP57" t="str">
            <v>-</v>
          </cell>
        </row>
        <row r="58">
          <cell r="A58">
            <v>55</v>
          </cell>
          <cell r="B58" t="str">
            <v>B14DCAT221</v>
          </cell>
          <cell r="C58" t="str">
            <v>Nguyễn Ngọc</v>
          </cell>
          <cell r="D58" t="str">
            <v>Trung</v>
          </cell>
          <cell r="E58" t="str">
            <v>21/09/1996</v>
          </cell>
          <cell r="F58" t="str">
            <v>D14CQAT03-B</v>
          </cell>
          <cell r="G58">
            <v>460</v>
          </cell>
          <cell r="H58" t="str">
            <v>TOEIC</v>
          </cell>
          <cell r="I58" t="str">
            <v>14/10/2018</v>
          </cell>
          <cell r="J58" t="str">
            <v>14/10/2020</v>
          </cell>
          <cell r="K58"/>
          <cell r="L58"/>
          <cell r="M58"/>
          <cell r="N58"/>
          <cell r="O58"/>
          <cell r="P58"/>
          <cell r="Q58"/>
          <cell r="R58"/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x</v>
          </cell>
          <cell r="AB58" t="str">
            <v>x</v>
          </cell>
          <cell r="AC58"/>
          <cell r="AD58"/>
          <cell r="AE58"/>
          <cell r="AF58"/>
          <cell r="AG58"/>
          <cell r="AH58"/>
          <cell r="AI58" t="str">
            <v>8</v>
          </cell>
          <cell r="AJ58">
            <v>7</v>
          </cell>
          <cell r="AK58" t="str">
            <v>-</v>
          </cell>
          <cell r="AL58" t="str">
            <v>-</v>
          </cell>
          <cell r="AM58" t="str">
            <v>-</v>
          </cell>
          <cell r="AN58"/>
          <cell r="AO58" t="str">
            <v>-</v>
          </cell>
          <cell r="AP58" t="str">
            <v>-</v>
          </cell>
        </row>
        <row r="59">
          <cell r="A59">
            <v>56</v>
          </cell>
          <cell r="B59" t="str">
            <v>B14DCAT173</v>
          </cell>
          <cell r="C59" t="str">
            <v>Nguyễn Tiến</v>
          </cell>
          <cell r="D59" t="str">
            <v>Thiện</v>
          </cell>
          <cell r="E59" t="str">
            <v>27/08/1996</v>
          </cell>
          <cell r="F59" t="str">
            <v>D14CQAT03-B</v>
          </cell>
          <cell r="G59">
            <v>500</v>
          </cell>
          <cell r="H59" t="str">
            <v>TOEIC</v>
          </cell>
          <cell r="I59" t="str">
            <v>24/4/2018</v>
          </cell>
          <cell r="J59" t="str">
            <v>24/4/2020</v>
          </cell>
          <cell r="K59"/>
          <cell r="L59"/>
          <cell r="M59"/>
          <cell r="N59"/>
          <cell r="O59"/>
          <cell r="P59"/>
          <cell r="Q59"/>
          <cell r="R59"/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x</v>
          </cell>
          <cell r="AB59" t="str">
            <v>x</v>
          </cell>
          <cell r="AC59"/>
          <cell r="AD59"/>
          <cell r="AE59"/>
          <cell r="AF59"/>
          <cell r="AG59"/>
          <cell r="AH59"/>
          <cell r="AI59" t="str">
            <v>9</v>
          </cell>
          <cell r="AJ59" t="str">
            <v>9</v>
          </cell>
          <cell r="AK59" t="str">
            <v>-</v>
          </cell>
          <cell r="AL59" t="str">
            <v>-</v>
          </cell>
          <cell r="AM59" t="str">
            <v>-</v>
          </cell>
          <cell r="AN59"/>
          <cell r="AO59" t="str">
            <v>-</v>
          </cell>
          <cell r="AP59" t="str">
            <v>-</v>
          </cell>
        </row>
        <row r="60">
          <cell r="A60">
            <v>57</v>
          </cell>
          <cell r="B60" t="str">
            <v>B14DCPT093</v>
          </cell>
          <cell r="C60" t="str">
            <v>Lê Thị Hồng</v>
          </cell>
          <cell r="D60" t="str">
            <v>Hà</v>
          </cell>
          <cell r="E60" t="str">
            <v>14/04/1996</v>
          </cell>
          <cell r="F60" t="str">
            <v>D14PTDPT</v>
          </cell>
          <cell r="G60">
            <v>700</v>
          </cell>
          <cell r="H60" t="str">
            <v>TOEIC</v>
          </cell>
          <cell r="I60" t="str">
            <v>15/8/2018</v>
          </cell>
          <cell r="J60" t="str">
            <v>15/8/2020</v>
          </cell>
          <cell r="K60"/>
          <cell r="L60"/>
          <cell r="M60"/>
          <cell r="N60"/>
          <cell r="O60"/>
          <cell r="P60"/>
          <cell r="Q60"/>
          <cell r="R60"/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/>
          <cell r="AB60" t="str">
            <v>x</v>
          </cell>
          <cell r="AC60" t="str">
            <v>x</v>
          </cell>
          <cell r="AD60"/>
          <cell r="AE60"/>
          <cell r="AF60"/>
          <cell r="AG60"/>
          <cell r="AH60"/>
          <cell r="AI60" t="str">
            <v>-</v>
          </cell>
          <cell r="AJ60" t="str">
            <v>10</v>
          </cell>
          <cell r="AK60" t="str">
            <v>10</v>
          </cell>
          <cell r="AL60" t="str">
            <v>-</v>
          </cell>
          <cell r="AM60" t="str">
            <v>-</v>
          </cell>
          <cell r="AN60"/>
          <cell r="AO60" t="str">
            <v>-</v>
          </cell>
          <cell r="AP60" t="str">
            <v>-</v>
          </cell>
        </row>
        <row r="61">
          <cell r="A61">
            <v>58</v>
          </cell>
          <cell r="B61" t="str">
            <v>B14DCPT072</v>
          </cell>
          <cell r="C61" t="str">
            <v>Chu Tự</v>
          </cell>
          <cell r="D61" t="str">
            <v>Hoàng</v>
          </cell>
          <cell r="E61" t="str">
            <v>02/06/1996</v>
          </cell>
          <cell r="F61" t="str">
            <v>D14PTDPT</v>
          </cell>
          <cell r="G61">
            <v>575</v>
          </cell>
          <cell r="H61" t="str">
            <v>TOEIC</v>
          </cell>
          <cell r="I61" t="str">
            <v>09/9/2018</v>
          </cell>
          <cell r="J61" t="str">
            <v>09/9/2020</v>
          </cell>
          <cell r="K61"/>
          <cell r="L61"/>
          <cell r="M61"/>
          <cell r="N61"/>
          <cell r="O61"/>
          <cell r="P61"/>
          <cell r="Q61"/>
          <cell r="R61"/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x</v>
          </cell>
          <cell r="AB61" t="str">
            <v>x</v>
          </cell>
          <cell r="AC61"/>
          <cell r="AD61"/>
          <cell r="AE61"/>
          <cell r="AF61"/>
          <cell r="AG61"/>
          <cell r="AH61"/>
          <cell r="AI61" t="str">
            <v>10</v>
          </cell>
          <cell r="AJ61" t="str">
            <v>10</v>
          </cell>
          <cell r="AK61" t="str">
            <v>-</v>
          </cell>
          <cell r="AL61" t="str">
            <v>-</v>
          </cell>
          <cell r="AM61" t="str">
            <v>-</v>
          </cell>
          <cell r="AN61"/>
          <cell r="AO61" t="str">
            <v>-</v>
          </cell>
          <cell r="AP61" t="str">
            <v>-</v>
          </cell>
        </row>
        <row r="62">
          <cell r="A62">
            <v>59</v>
          </cell>
          <cell r="B62" t="str">
            <v>B14DCPT050</v>
          </cell>
          <cell r="C62" t="str">
            <v>Nguyễn Thị Phương</v>
          </cell>
          <cell r="D62" t="str">
            <v>Anh</v>
          </cell>
          <cell r="E62" t="str">
            <v>17/10/1996</v>
          </cell>
          <cell r="F62" t="str">
            <v>D14TTDPT1</v>
          </cell>
          <cell r="G62">
            <v>530</v>
          </cell>
          <cell r="H62" t="str">
            <v>TOEIC</v>
          </cell>
          <cell r="I62" t="str">
            <v>09/9/2018</v>
          </cell>
          <cell r="J62" t="str">
            <v>09/9/2020</v>
          </cell>
          <cell r="K62"/>
          <cell r="L62"/>
          <cell r="M62"/>
          <cell r="N62"/>
          <cell r="O62"/>
          <cell r="P62"/>
          <cell r="Q62"/>
          <cell r="R62"/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x</v>
          </cell>
          <cell r="AB62" t="str">
            <v>x</v>
          </cell>
          <cell r="AC62"/>
          <cell r="AD62"/>
          <cell r="AE62"/>
          <cell r="AF62"/>
          <cell r="AG62"/>
          <cell r="AH62"/>
          <cell r="AI62" t="str">
            <v>9</v>
          </cell>
          <cell r="AJ62" t="str">
            <v>9</v>
          </cell>
          <cell r="AK62" t="str">
            <v>-</v>
          </cell>
          <cell r="AL62" t="str">
            <v>-</v>
          </cell>
          <cell r="AM62" t="str">
            <v>-</v>
          </cell>
          <cell r="AN62"/>
          <cell r="AO62" t="str">
            <v>-</v>
          </cell>
          <cell r="AP62" t="str">
            <v>-</v>
          </cell>
        </row>
        <row r="63">
          <cell r="A63">
            <v>60</v>
          </cell>
          <cell r="B63" t="str">
            <v>B14DCPT011</v>
          </cell>
          <cell r="C63" t="str">
            <v>Nguyễn Văn</v>
          </cell>
          <cell r="D63" t="str">
            <v>Quyền</v>
          </cell>
          <cell r="E63" t="str">
            <v>16/05/1996</v>
          </cell>
          <cell r="F63" t="str">
            <v>D14TTDPT1</v>
          </cell>
          <cell r="G63">
            <v>595</v>
          </cell>
          <cell r="H63" t="str">
            <v>TOEIC</v>
          </cell>
          <cell r="I63" t="str">
            <v>14/10/2018</v>
          </cell>
          <cell r="J63" t="str">
            <v>14/10/2020</v>
          </cell>
          <cell r="K63"/>
          <cell r="L63"/>
          <cell r="M63"/>
          <cell r="N63"/>
          <cell r="O63"/>
          <cell r="P63"/>
          <cell r="Q63"/>
          <cell r="R63"/>
          <cell r="S63" t="str">
            <v>-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  <cell r="Z63" t="str">
            <v>-</v>
          </cell>
          <cell r="AA63"/>
          <cell r="AB63" t="str">
            <v>x</v>
          </cell>
          <cell r="AC63" t="str">
            <v>x</v>
          </cell>
          <cell r="AD63"/>
          <cell r="AE63"/>
          <cell r="AF63"/>
          <cell r="AG63"/>
          <cell r="AH63"/>
          <cell r="AI63" t="str">
            <v>-</v>
          </cell>
          <cell r="AJ63" t="str">
            <v>10</v>
          </cell>
          <cell r="AK63" t="str">
            <v>10</v>
          </cell>
          <cell r="AL63" t="str">
            <v>-</v>
          </cell>
          <cell r="AM63" t="str">
            <v>-</v>
          </cell>
          <cell r="AN63"/>
          <cell r="AO63" t="str">
            <v>-</v>
          </cell>
          <cell r="AP63" t="str">
            <v>-</v>
          </cell>
        </row>
        <row r="64">
          <cell r="A64">
            <v>61</v>
          </cell>
          <cell r="B64" t="str">
            <v>B14DCPT142</v>
          </cell>
          <cell r="C64" t="str">
            <v>Ngô Thị Hương</v>
          </cell>
          <cell r="D64" t="str">
            <v>Thơm</v>
          </cell>
          <cell r="E64" t="str">
            <v>23/12/1996</v>
          </cell>
          <cell r="F64" t="str">
            <v>D14TTDPT1</v>
          </cell>
          <cell r="G64">
            <v>550</v>
          </cell>
          <cell r="H64" t="str">
            <v>TOEIC</v>
          </cell>
          <cell r="I64" t="str">
            <v>09/9/2018</v>
          </cell>
          <cell r="J64" t="str">
            <v>09/9/2020</v>
          </cell>
          <cell r="K64"/>
          <cell r="L64"/>
          <cell r="M64"/>
          <cell r="N64"/>
          <cell r="O64"/>
          <cell r="P64"/>
          <cell r="Q64"/>
          <cell r="R64"/>
          <cell r="S64" t="str">
            <v>-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x</v>
          </cell>
          <cell r="AB64" t="str">
            <v>x</v>
          </cell>
          <cell r="AC64"/>
          <cell r="AD64"/>
          <cell r="AE64"/>
          <cell r="AF64"/>
          <cell r="AG64"/>
          <cell r="AH64"/>
          <cell r="AI64" t="str">
            <v>10</v>
          </cell>
          <cell r="AJ64" t="str">
            <v>10</v>
          </cell>
          <cell r="AK64" t="str">
            <v>-</v>
          </cell>
          <cell r="AL64" t="str">
            <v>-</v>
          </cell>
          <cell r="AM64" t="str">
            <v>-</v>
          </cell>
          <cell r="AN64"/>
          <cell r="AO64" t="str">
            <v>-</v>
          </cell>
          <cell r="AP64" t="str">
            <v>-</v>
          </cell>
        </row>
        <row r="65">
          <cell r="A65">
            <v>62</v>
          </cell>
          <cell r="B65" t="str">
            <v>B14DCPT187</v>
          </cell>
          <cell r="C65" t="str">
            <v>Nguyễn Đạt</v>
          </cell>
          <cell r="D65" t="str">
            <v>Thành</v>
          </cell>
          <cell r="E65" t="str">
            <v>15/01/1995</v>
          </cell>
          <cell r="F65" t="str">
            <v>D14TTDPT1</v>
          </cell>
          <cell r="G65">
            <v>670</v>
          </cell>
          <cell r="H65" t="str">
            <v>TOEIC</v>
          </cell>
          <cell r="I65" t="str">
            <v>09/9/2018</v>
          </cell>
          <cell r="J65" t="str">
            <v>09/9/2020</v>
          </cell>
          <cell r="K65"/>
          <cell r="L65"/>
          <cell r="M65"/>
          <cell r="N65"/>
          <cell r="O65"/>
          <cell r="P65"/>
          <cell r="Q65"/>
          <cell r="R65"/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x</v>
          </cell>
          <cell r="AB65" t="str">
            <v>x</v>
          </cell>
          <cell r="AC65"/>
          <cell r="AD65"/>
          <cell r="AE65"/>
          <cell r="AF65"/>
          <cell r="AG65"/>
          <cell r="AH65"/>
          <cell r="AI65" t="str">
            <v>10</v>
          </cell>
          <cell r="AJ65" t="str">
            <v>10</v>
          </cell>
          <cell r="AK65" t="str">
            <v>-</v>
          </cell>
          <cell r="AL65" t="str">
            <v>-</v>
          </cell>
          <cell r="AM65" t="str">
            <v>-</v>
          </cell>
          <cell r="AN65"/>
          <cell r="AO65" t="str">
            <v>-</v>
          </cell>
          <cell r="AP65" t="str">
            <v>-</v>
          </cell>
        </row>
        <row r="66">
          <cell r="A66">
            <v>63</v>
          </cell>
          <cell r="B66" t="str">
            <v>B14DCPT058</v>
          </cell>
          <cell r="C66" t="str">
            <v>Nguyễn Đức</v>
          </cell>
          <cell r="D66" t="str">
            <v>Thiện</v>
          </cell>
          <cell r="E66" t="str">
            <v>16/02/1996</v>
          </cell>
          <cell r="F66" t="str">
            <v>D14TTDPT1</v>
          </cell>
          <cell r="G66">
            <v>875</v>
          </cell>
          <cell r="H66" t="str">
            <v>TOEIC</v>
          </cell>
          <cell r="I66" t="str">
            <v>27/10/2018</v>
          </cell>
          <cell r="J66" t="str">
            <v>27/10/2020</v>
          </cell>
          <cell r="K66"/>
          <cell r="L66"/>
          <cell r="M66"/>
          <cell r="N66"/>
          <cell r="O66"/>
          <cell r="P66"/>
          <cell r="Q66"/>
          <cell r="R66"/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  <cell r="Z66" t="str">
            <v>-</v>
          </cell>
          <cell r="AA66"/>
          <cell r="AB66" t="str">
            <v>x</v>
          </cell>
          <cell r="AC66" t="str">
            <v>x</v>
          </cell>
          <cell r="AD66"/>
          <cell r="AE66"/>
          <cell r="AF66"/>
          <cell r="AG66"/>
          <cell r="AH66"/>
          <cell r="AI66" t="str">
            <v>-</v>
          </cell>
          <cell r="AJ66" t="str">
            <v>10</v>
          </cell>
          <cell r="AK66" t="str">
            <v>10</v>
          </cell>
          <cell r="AL66" t="str">
            <v>-</v>
          </cell>
          <cell r="AM66" t="str">
            <v>-</v>
          </cell>
          <cell r="AN66"/>
          <cell r="AO66" t="str">
            <v>-</v>
          </cell>
          <cell r="AP66" t="str">
            <v>-</v>
          </cell>
        </row>
        <row r="67">
          <cell r="A67">
            <v>64</v>
          </cell>
          <cell r="B67" t="str">
            <v>B14DCPT391</v>
          </cell>
          <cell r="C67" t="str">
            <v>Nguyễn Thị</v>
          </cell>
          <cell r="D67" t="str">
            <v>Hà</v>
          </cell>
          <cell r="E67" t="str">
            <v>25/12/1996</v>
          </cell>
          <cell r="F67" t="str">
            <v>D14TTDPT2</v>
          </cell>
          <cell r="G67">
            <v>660</v>
          </cell>
          <cell r="H67" t="str">
            <v>TOEIC</v>
          </cell>
          <cell r="I67" t="str">
            <v>14/10/2018</v>
          </cell>
          <cell r="J67" t="str">
            <v>14/10/2020</v>
          </cell>
          <cell r="K67"/>
          <cell r="L67"/>
          <cell r="M67"/>
          <cell r="N67"/>
          <cell r="O67"/>
          <cell r="P67"/>
          <cell r="Q67"/>
          <cell r="R67"/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  <cell r="Z67" t="str">
            <v>-</v>
          </cell>
          <cell r="AA67"/>
          <cell r="AB67" t="str">
            <v>x</v>
          </cell>
          <cell r="AC67" t="str">
            <v>x</v>
          </cell>
          <cell r="AD67"/>
          <cell r="AE67"/>
          <cell r="AF67"/>
          <cell r="AG67"/>
          <cell r="AH67"/>
          <cell r="AI67" t="str">
            <v>-</v>
          </cell>
          <cell r="AJ67" t="str">
            <v>10</v>
          </cell>
          <cell r="AK67" t="str">
            <v>10</v>
          </cell>
          <cell r="AL67" t="str">
            <v>-</v>
          </cell>
          <cell r="AM67" t="str">
            <v>-</v>
          </cell>
          <cell r="AN67"/>
          <cell r="AO67" t="str">
            <v>-</v>
          </cell>
          <cell r="AP67" t="str">
            <v>-</v>
          </cell>
        </row>
        <row r="68">
          <cell r="A68">
            <v>65</v>
          </cell>
          <cell r="B68" t="str">
            <v>B14DCPT419</v>
          </cell>
          <cell r="C68" t="str">
            <v>Nguyễn Thị</v>
          </cell>
          <cell r="D68" t="str">
            <v>Hoa</v>
          </cell>
          <cell r="E68" t="str">
            <v>28/06/1996</v>
          </cell>
          <cell r="F68" t="str">
            <v>D14TTDPT2</v>
          </cell>
          <cell r="G68">
            <v>530</v>
          </cell>
          <cell r="H68" t="str">
            <v>TOEIC</v>
          </cell>
          <cell r="I68" t="str">
            <v>29/9/2018</v>
          </cell>
          <cell r="J68" t="str">
            <v>29/9/2020</v>
          </cell>
          <cell r="K68"/>
          <cell r="L68"/>
          <cell r="M68"/>
          <cell r="N68"/>
          <cell r="O68"/>
          <cell r="P68"/>
          <cell r="Q68"/>
          <cell r="R68"/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/>
          <cell r="AB68" t="str">
            <v>x</v>
          </cell>
          <cell r="AC68"/>
          <cell r="AD68"/>
          <cell r="AE68"/>
          <cell r="AF68"/>
          <cell r="AG68"/>
          <cell r="AH68"/>
          <cell r="AI68" t="str">
            <v>-</v>
          </cell>
          <cell r="AJ68" t="str">
            <v>9</v>
          </cell>
          <cell r="AK68" t="str">
            <v>-</v>
          </cell>
          <cell r="AL68" t="str">
            <v>-</v>
          </cell>
          <cell r="AM68" t="str">
            <v>-</v>
          </cell>
          <cell r="AN68"/>
          <cell r="AO68" t="str">
            <v>-</v>
          </cell>
          <cell r="AP68" t="str">
            <v>-</v>
          </cell>
        </row>
        <row r="69">
          <cell r="A69">
            <v>66</v>
          </cell>
          <cell r="B69" t="str">
            <v>B14DCPT377</v>
          </cell>
          <cell r="C69" t="str">
            <v>Mai Thị</v>
          </cell>
          <cell r="D69" t="str">
            <v>Tâm</v>
          </cell>
          <cell r="E69" t="str">
            <v>29/01/1996</v>
          </cell>
          <cell r="F69" t="str">
            <v>D14TTDPT2</v>
          </cell>
          <cell r="G69">
            <v>595</v>
          </cell>
          <cell r="H69" t="str">
            <v>TOEIC</v>
          </cell>
          <cell r="I69" t="str">
            <v>29/9/2018</v>
          </cell>
          <cell r="J69" t="str">
            <v>29/9/2020</v>
          </cell>
          <cell r="K69"/>
          <cell r="L69"/>
          <cell r="M69"/>
          <cell r="N69"/>
          <cell r="O69"/>
          <cell r="P69"/>
          <cell r="Q69"/>
          <cell r="R69"/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x</v>
          </cell>
          <cell r="AB69" t="str">
            <v>x</v>
          </cell>
          <cell r="AC69"/>
          <cell r="AD69"/>
          <cell r="AE69"/>
          <cell r="AF69"/>
          <cell r="AG69"/>
          <cell r="AH69"/>
          <cell r="AI69" t="str">
            <v>10</v>
          </cell>
          <cell r="AJ69" t="str">
            <v>10</v>
          </cell>
          <cell r="AK69" t="str">
            <v>-</v>
          </cell>
          <cell r="AL69" t="str">
            <v>-</v>
          </cell>
          <cell r="AM69" t="str">
            <v>-</v>
          </cell>
          <cell r="AN69"/>
          <cell r="AO69" t="str">
            <v>-</v>
          </cell>
          <cell r="AP69" t="str">
            <v>-</v>
          </cell>
        </row>
        <row r="70">
          <cell r="A70">
            <v>67</v>
          </cell>
          <cell r="B70" t="str">
            <v>B14DCPT106</v>
          </cell>
          <cell r="C70" t="str">
            <v>Vũ Thị Ngọc</v>
          </cell>
          <cell r="D70" t="str">
            <v>Bích</v>
          </cell>
          <cell r="E70" t="str">
            <v>27/09/1996</v>
          </cell>
          <cell r="F70" t="str">
            <v>D14TKDPT1</v>
          </cell>
          <cell r="G70">
            <v>595</v>
          </cell>
          <cell r="H70" t="str">
            <v>TOEIC</v>
          </cell>
          <cell r="I70" t="str">
            <v>27/11/2018</v>
          </cell>
          <cell r="J70" t="str">
            <v>27/11/2020</v>
          </cell>
          <cell r="K70"/>
          <cell r="L70"/>
          <cell r="M70"/>
          <cell r="N70"/>
          <cell r="O70"/>
          <cell r="P70"/>
          <cell r="Q70"/>
          <cell r="R70"/>
          <cell r="S70" t="str">
            <v>-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x</v>
          </cell>
          <cell r="AB70" t="str">
            <v>x</v>
          </cell>
          <cell r="AC70"/>
          <cell r="AD70"/>
          <cell r="AE70"/>
          <cell r="AF70"/>
          <cell r="AG70"/>
          <cell r="AH70"/>
          <cell r="AI70" t="str">
            <v>10</v>
          </cell>
          <cell r="AJ70" t="str">
            <v>10</v>
          </cell>
          <cell r="AK70" t="str">
            <v>-</v>
          </cell>
          <cell r="AL70" t="str">
            <v>-</v>
          </cell>
          <cell r="AM70" t="str">
            <v>-</v>
          </cell>
          <cell r="AN70"/>
          <cell r="AO70" t="str">
            <v>-</v>
          </cell>
          <cell r="AP70" t="str">
            <v>-</v>
          </cell>
        </row>
        <row r="71">
          <cell r="A71">
            <v>68</v>
          </cell>
          <cell r="B71" t="str">
            <v>B14DCPT171</v>
          </cell>
          <cell r="C71" t="str">
            <v>Nguyễn Duy</v>
          </cell>
          <cell r="D71" t="str">
            <v>Cường</v>
          </cell>
          <cell r="E71" t="str">
            <v>10/10/1995</v>
          </cell>
          <cell r="F71" t="str">
            <v>D14TKDPT1</v>
          </cell>
          <cell r="G71">
            <v>525</v>
          </cell>
          <cell r="H71" t="str">
            <v>TOEIC</v>
          </cell>
          <cell r="I71" t="str">
            <v>09/9/2018</v>
          </cell>
          <cell r="J71" t="str">
            <v>09/9/2020</v>
          </cell>
          <cell r="K71"/>
          <cell r="L71"/>
          <cell r="M71"/>
          <cell r="N71"/>
          <cell r="O71"/>
          <cell r="P71"/>
          <cell r="Q71"/>
          <cell r="R71"/>
          <cell r="S71" t="str">
            <v>-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x</v>
          </cell>
          <cell r="AB71" t="str">
            <v>x</v>
          </cell>
          <cell r="AC71"/>
          <cell r="AD71"/>
          <cell r="AE71"/>
          <cell r="AF71"/>
          <cell r="AG71"/>
          <cell r="AH71"/>
          <cell r="AI71" t="str">
            <v>9</v>
          </cell>
          <cell r="AJ71" t="str">
            <v>9</v>
          </cell>
          <cell r="AK71" t="str">
            <v>-</v>
          </cell>
          <cell r="AL71" t="str">
            <v>-</v>
          </cell>
          <cell r="AM71" t="str">
            <v>-</v>
          </cell>
          <cell r="AN71"/>
          <cell r="AO71" t="str">
            <v>-</v>
          </cell>
          <cell r="AP71" t="str">
            <v>-</v>
          </cell>
        </row>
        <row r="72">
          <cell r="A72">
            <v>69</v>
          </cell>
          <cell r="B72" t="str">
            <v>B14DCPT167</v>
          </cell>
          <cell r="C72" t="str">
            <v>Ngô Thị</v>
          </cell>
          <cell r="D72" t="str">
            <v>Hậu</v>
          </cell>
          <cell r="E72" t="str">
            <v>08/10/1996</v>
          </cell>
          <cell r="F72" t="str">
            <v>D14TKDPT1</v>
          </cell>
          <cell r="G72">
            <v>490</v>
          </cell>
          <cell r="H72" t="str">
            <v>TOEIC</v>
          </cell>
          <cell r="I72" t="str">
            <v>14/10/2018</v>
          </cell>
          <cell r="J72" t="str">
            <v>14/10/2020</v>
          </cell>
          <cell r="K72"/>
          <cell r="L72"/>
          <cell r="M72"/>
          <cell r="N72"/>
          <cell r="O72"/>
          <cell r="P72"/>
          <cell r="Q72"/>
          <cell r="R72"/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x</v>
          </cell>
          <cell r="AB72" t="str">
            <v>x</v>
          </cell>
          <cell r="AC72"/>
          <cell r="AD72"/>
          <cell r="AE72"/>
          <cell r="AF72"/>
          <cell r="AG72"/>
          <cell r="AH72"/>
          <cell r="AI72" t="str">
            <v>9</v>
          </cell>
          <cell r="AJ72" t="str">
            <v>9</v>
          </cell>
          <cell r="AK72" t="str">
            <v>-</v>
          </cell>
          <cell r="AL72" t="str">
            <v>-</v>
          </cell>
          <cell r="AM72" t="str">
            <v>-</v>
          </cell>
          <cell r="AN72"/>
          <cell r="AO72" t="str">
            <v>-</v>
          </cell>
          <cell r="AP72" t="str">
            <v>-</v>
          </cell>
        </row>
        <row r="73">
          <cell r="A73">
            <v>70</v>
          </cell>
          <cell r="B73" t="str">
            <v>B14DCPT107</v>
          </cell>
          <cell r="C73" t="str">
            <v>Phạm Thúy</v>
          </cell>
          <cell r="D73" t="str">
            <v>Hường</v>
          </cell>
          <cell r="E73" t="str">
            <v>16/02/1996</v>
          </cell>
          <cell r="F73" t="str">
            <v>D14TKDPT1</v>
          </cell>
          <cell r="G73">
            <v>505</v>
          </cell>
          <cell r="H73" t="str">
            <v>TOEIC</v>
          </cell>
          <cell r="I73" t="str">
            <v>14/10/2018</v>
          </cell>
          <cell r="J73" t="str">
            <v>14/10/2020</v>
          </cell>
          <cell r="K73"/>
          <cell r="L73"/>
          <cell r="M73"/>
          <cell r="N73"/>
          <cell r="O73"/>
          <cell r="P73"/>
          <cell r="Q73"/>
          <cell r="R73"/>
          <cell r="S73" t="str">
            <v>-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x</v>
          </cell>
          <cell r="AB73" t="str">
            <v>x</v>
          </cell>
          <cell r="AC73"/>
          <cell r="AD73"/>
          <cell r="AE73"/>
          <cell r="AF73"/>
          <cell r="AG73"/>
          <cell r="AH73"/>
          <cell r="AI73" t="str">
            <v>9</v>
          </cell>
          <cell r="AJ73" t="str">
            <v>9</v>
          </cell>
          <cell r="AK73" t="str">
            <v>-</v>
          </cell>
          <cell r="AL73" t="str">
            <v>-</v>
          </cell>
          <cell r="AM73" t="str">
            <v>-</v>
          </cell>
          <cell r="AN73"/>
          <cell r="AO73" t="str">
            <v>-</v>
          </cell>
          <cell r="AP73" t="str">
            <v>-</v>
          </cell>
        </row>
        <row r="74">
          <cell r="A74">
            <v>71</v>
          </cell>
          <cell r="B74" t="str">
            <v>B14DCPT134</v>
          </cell>
          <cell r="C74" t="str">
            <v>Nguyễn Hoàng</v>
          </cell>
          <cell r="D74" t="str">
            <v>Hiệp</v>
          </cell>
          <cell r="E74" t="str">
            <v>04/03/1996</v>
          </cell>
          <cell r="F74" t="str">
            <v>D14TKDPT1</v>
          </cell>
          <cell r="G74">
            <v>725</v>
          </cell>
          <cell r="H74" t="str">
            <v>TOEIC</v>
          </cell>
          <cell r="I74" t="str">
            <v>27/10/2018</v>
          </cell>
          <cell r="J74" t="str">
            <v>27/10/2020</v>
          </cell>
          <cell r="K74"/>
          <cell r="L74"/>
          <cell r="M74"/>
          <cell r="N74"/>
          <cell r="O74"/>
          <cell r="P74"/>
          <cell r="Q74"/>
          <cell r="R74"/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x</v>
          </cell>
          <cell r="AB74" t="str">
            <v>x</v>
          </cell>
          <cell r="AC74"/>
          <cell r="AD74"/>
          <cell r="AE74"/>
          <cell r="AF74"/>
          <cell r="AG74"/>
          <cell r="AH74"/>
          <cell r="AI74" t="str">
            <v>10</v>
          </cell>
          <cell r="AJ74" t="str">
            <v>10</v>
          </cell>
          <cell r="AK74" t="str">
            <v>-</v>
          </cell>
          <cell r="AL74" t="str">
            <v>-</v>
          </cell>
          <cell r="AM74" t="str">
            <v>-</v>
          </cell>
          <cell r="AN74"/>
          <cell r="AO74" t="str">
            <v>-</v>
          </cell>
          <cell r="AP74" t="str">
            <v>-</v>
          </cell>
        </row>
        <row r="75">
          <cell r="A75">
            <v>72</v>
          </cell>
          <cell r="B75" t="str">
            <v>B14DCPT125</v>
          </cell>
          <cell r="C75" t="str">
            <v>Nguyễn Diệu</v>
          </cell>
          <cell r="D75" t="str">
            <v>Linh</v>
          </cell>
          <cell r="E75" t="str">
            <v>03/04/1996</v>
          </cell>
          <cell r="F75" t="str">
            <v>D14TKDPT1</v>
          </cell>
          <cell r="G75">
            <v>600</v>
          </cell>
          <cell r="H75" t="str">
            <v>TOEIC</v>
          </cell>
          <cell r="I75" t="str">
            <v>12/10/2018</v>
          </cell>
          <cell r="J75" t="str">
            <v>12/10/2020</v>
          </cell>
          <cell r="K75"/>
          <cell r="L75"/>
          <cell r="M75"/>
          <cell r="N75"/>
          <cell r="O75"/>
          <cell r="P75"/>
          <cell r="Q75"/>
          <cell r="R75"/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x</v>
          </cell>
          <cell r="AB75" t="str">
            <v>x</v>
          </cell>
          <cell r="AC75"/>
          <cell r="AD75"/>
          <cell r="AE75"/>
          <cell r="AF75"/>
          <cell r="AG75"/>
          <cell r="AH75"/>
          <cell r="AI75" t="str">
            <v>10</v>
          </cell>
          <cell r="AJ75" t="str">
            <v>10</v>
          </cell>
          <cell r="AK75" t="str">
            <v>-</v>
          </cell>
          <cell r="AL75" t="str">
            <v>-</v>
          </cell>
          <cell r="AM75" t="str">
            <v>-</v>
          </cell>
          <cell r="AN75"/>
          <cell r="AO75" t="str">
            <v>-</v>
          </cell>
          <cell r="AP75" t="str">
            <v>-</v>
          </cell>
        </row>
        <row r="76">
          <cell r="A76">
            <v>73</v>
          </cell>
          <cell r="B76" t="str">
            <v>B14DCPT139</v>
          </cell>
          <cell r="C76" t="str">
            <v>Hoàng Thị</v>
          </cell>
          <cell r="D76" t="str">
            <v>Linh</v>
          </cell>
          <cell r="E76" t="str">
            <v>17/01/1996</v>
          </cell>
          <cell r="F76" t="str">
            <v>D14TKDPT1</v>
          </cell>
          <cell r="G76">
            <v>655</v>
          </cell>
          <cell r="H76" t="str">
            <v>TOEIC</v>
          </cell>
          <cell r="I76" t="str">
            <v>14/10/2018</v>
          </cell>
          <cell r="J76" t="str">
            <v>14/10/2020</v>
          </cell>
          <cell r="K76"/>
          <cell r="L76"/>
          <cell r="M76"/>
          <cell r="N76"/>
          <cell r="O76"/>
          <cell r="P76"/>
          <cell r="Q76"/>
          <cell r="R76"/>
          <cell r="S76" t="str">
            <v>-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x</v>
          </cell>
          <cell r="AB76" t="str">
            <v>x</v>
          </cell>
          <cell r="AC76"/>
          <cell r="AD76"/>
          <cell r="AE76"/>
          <cell r="AF76"/>
          <cell r="AG76"/>
          <cell r="AH76"/>
          <cell r="AI76" t="str">
            <v>10</v>
          </cell>
          <cell r="AJ76" t="str">
            <v>10</v>
          </cell>
          <cell r="AK76" t="str">
            <v>-</v>
          </cell>
          <cell r="AL76" t="str">
            <v>-</v>
          </cell>
          <cell r="AM76" t="str">
            <v>-</v>
          </cell>
          <cell r="AN76"/>
          <cell r="AO76" t="str">
            <v>-</v>
          </cell>
          <cell r="AP76" t="str">
            <v>-</v>
          </cell>
        </row>
        <row r="77">
          <cell r="A77">
            <v>74</v>
          </cell>
          <cell r="B77" t="str">
            <v>B14DCPT061</v>
          </cell>
          <cell r="C77" t="str">
            <v>Bùi Thị</v>
          </cell>
          <cell r="D77" t="str">
            <v>Loan</v>
          </cell>
          <cell r="E77" t="str">
            <v>23/01/1996</v>
          </cell>
          <cell r="F77" t="str">
            <v>D14TKDPT1</v>
          </cell>
          <cell r="G77">
            <v>535</v>
          </cell>
          <cell r="H77" t="str">
            <v>TOEIC</v>
          </cell>
          <cell r="I77" t="str">
            <v>27/11/2018</v>
          </cell>
          <cell r="J77" t="str">
            <v>27/11/2020</v>
          </cell>
          <cell r="K77"/>
          <cell r="L77"/>
          <cell r="M77"/>
          <cell r="N77"/>
          <cell r="O77"/>
          <cell r="P77"/>
          <cell r="Q77"/>
          <cell r="R77"/>
          <cell r="S77" t="str">
            <v>-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x</v>
          </cell>
          <cell r="AB77" t="str">
            <v>x</v>
          </cell>
          <cell r="AC77"/>
          <cell r="AD77"/>
          <cell r="AE77"/>
          <cell r="AF77"/>
          <cell r="AG77"/>
          <cell r="AH77"/>
          <cell r="AI77" t="str">
            <v>9</v>
          </cell>
          <cell r="AJ77" t="str">
            <v>9</v>
          </cell>
          <cell r="AK77" t="str">
            <v>-</v>
          </cell>
          <cell r="AL77" t="str">
            <v>-</v>
          </cell>
          <cell r="AM77" t="str">
            <v>-</v>
          </cell>
          <cell r="AN77"/>
          <cell r="AO77" t="str">
            <v>-</v>
          </cell>
          <cell r="AP77" t="str">
            <v>-</v>
          </cell>
        </row>
        <row r="78">
          <cell r="A78">
            <v>75</v>
          </cell>
          <cell r="B78" t="str">
            <v>B14DCPT118</v>
          </cell>
          <cell r="C78" t="str">
            <v>Nguyễn Thị Hoài</v>
          </cell>
          <cell r="D78" t="str">
            <v>Phương</v>
          </cell>
          <cell r="E78" t="str">
            <v>27/08/1996</v>
          </cell>
          <cell r="F78" t="str">
            <v>D14TKDPT1</v>
          </cell>
          <cell r="G78">
            <v>620</v>
          </cell>
          <cell r="H78" t="str">
            <v>TOEIC</v>
          </cell>
          <cell r="I78" t="str">
            <v>27/11/2018</v>
          </cell>
          <cell r="J78" t="str">
            <v>27/11/2020</v>
          </cell>
          <cell r="K78"/>
          <cell r="L78"/>
          <cell r="M78"/>
          <cell r="N78"/>
          <cell r="O78"/>
          <cell r="P78"/>
          <cell r="Q78"/>
          <cell r="R78"/>
          <cell r="S78" t="str">
            <v>-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Y78" t="str">
            <v>-</v>
          </cell>
          <cell r="Z78" t="str">
            <v>-</v>
          </cell>
          <cell r="AA78"/>
          <cell r="AB78" t="str">
            <v>x</v>
          </cell>
          <cell r="AC78" t="str">
            <v>x</v>
          </cell>
          <cell r="AD78"/>
          <cell r="AE78"/>
          <cell r="AF78"/>
          <cell r="AG78"/>
          <cell r="AH78"/>
          <cell r="AI78" t="str">
            <v>-</v>
          </cell>
          <cell r="AJ78" t="str">
            <v>10</v>
          </cell>
          <cell r="AK78" t="str">
            <v>10</v>
          </cell>
          <cell r="AL78" t="str">
            <v>-</v>
          </cell>
          <cell r="AM78" t="str">
            <v>-</v>
          </cell>
          <cell r="AN78"/>
          <cell r="AO78" t="str">
            <v>-</v>
          </cell>
          <cell r="AP78" t="str">
            <v>-</v>
          </cell>
        </row>
        <row r="79">
          <cell r="A79">
            <v>76</v>
          </cell>
          <cell r="B79" t="str">
            <v>B14DCPT145</v>
          </cell>
          <cell r="C79" t="str">
            <v>Lê Nhật</v>
          </cell>
          <cell r="D79" t="str">
            <v>Quyên</v>
          </cell>
          <cell r="E79" t="str">
            <v>14/01/1996</v>
          </cell>
          <cell r="F79" t="str">
            <v>D14TKDPT1</v>
          </cell>
          <cell r="G79">
            <v>475</v>
          </cell>
          <cell r="H79" t="str">
            <v>TOEIC</v>
          </cell>
          <cell r="I79" t="str">
            <v>27/11/2018</v>
          </cell>
          <cell r="J79" t="str">
            <v>27/11/2020</v>
          </cell>
          <cell r="K79"/>
          <cell r="L79"/>
          <cell r="M79"/>
          <cell r="N79"/>
          <cell r="O79"/>
          <cell r="P79"/>
          <cell r="Q79"/>
          <cell r="R79"/>
          <cell r="S79" t="str">
            <v>-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x</v>
          </cell>
          <cell r="AB79" t="str">
            <v>x</v>
          </cell>
          <cell r="AC79"/>
          <cell r="AD79"/>
          <cell r="AE79"/>
          <cell r="AF79"/>
          <cell r="AG79"/>
          <cell r="AH79"/>
          <cell r="AI79" t="str">
            <v>8</v>
          </cell>
          <cell r="AJ79">
            <v>7</v>
          </cell>
          <cell r="AK79" t="str">
            <v>-</v>
          </cell>
          <cell r="AL79" t="str">
            <v>-</v>
          </cell>
          <cell r="AM79" t="str">
            <v>-</v>
          </cell>
          <cell r="AN79"/>
          <cell r="AO79" t="str">
            <v>-</v>
          </cell>
          <cell r="AP79" t="str">
            <v>-</v>
          </cell>
        </row>
        <row r="80">
          <cell r="A80">
            <v>77</v>
          </cell>
          <cell r="B80" t="str">
            <v>B14DCPT062</v>
          </cell>
          <cell r="C80" t="str">
            <v>Nguyễn Minh</v>
          </cell>
          <cell r="D80" t="str">
            <v>Thư</v>
          </cell>
          <cell r="E80" t="str">
            <v>07/12/1996</v>
          </cell>
          <cell r="F80" t="str">
            <v>D14TKDPT1</v>
          </cell>
          <cell r="G80">
            <v>680</v>
          </cell>
          <cell r="H80" t="str">
            <v>TOEIC</v>
          </cell>
          <cell r="I80" t="str">
            <v>18/11/2018</v>
          </cell>
          <cell r="J80" t="str">
            <v>18/11/2020</v>
          </cell>
          <cell r="K80"/>
          <cell r="L80"/>
          <cell r="M80"/>
          <cell r="N80"/>
          <cell r="O80"/>
          <cell r="P80"/>
          <cell r="Q80"/>
          <cell r="R80"/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Y80" t="str">
            <v>-</v>
          </cell>
          <cell r="Z80" t="str">
            <v>-</v>
          </cell>
          <cell r="AA80"/>
          <cell r="AB80" t="str">
            <v>x</v>
          </cell>
          <cell r="AC80" t="str">
            <v>x</v>
          </cell>
          <cell r="AD80"/>
          <cell r="AE80"/>
          <cell r="AF80"/>
          <cell r="AG80"/>
          <cell r="AH80"/>
          <cell r="AI80" t="str">
            <v>-</v>
          </cell>
          <cell r="AJ80" t="str">
            <v>10</v>
          </cell>
          <cell r="AK80" t="str">
            <v>10</v>
          </cell>
          <cell r="AL80" t="str">
            <v>-</v>
          </cell>
          <cell r="AM80" t="str">
            <v>-</v>
          </cell>
          <cell r="AN80"/>
          <cell r="AO80" t="str">
            <v>-</v>
          </cell>
          <cell r="AP80" t="str">
            <v>-</v>
          </cell>
        </row>
        <row r="81">
          <cell r="A81">
            <v>78</v>
          </cell>
          <cell r="B81" t="str">
            <v>B14DCPT121</v>
          </cell>
          <cell r="C81" t="str">
            <v>Nguyễn Thị ánh</v>
          </cell>
          <cell r="D81" t="str">
            <v>Tuyết</v>
          </cell>
          <cell r="E81" t="str">
            <v>19/01/1996</v>
          </cell>
          <cell r="F81" t="str">
            <v>D14TKDPT1</v>
          </cell>
          <cell r="G81">
            <v>480</v>
          </cell>
          <cell r="H81" t="str">
            <v>TOEIC</v>
          </cell>
          <cell r="I81" t="str">
            <v>27/11/2018</v>
          </cell>
          <cell r="J81" t="str">
            <v>27/11/2020</v>
          </cell>
          <cell r="K81"/>
          <cell r="L81"/>
          <cell r="M81"/>
          <cell r="N81"/>
          <cell r="O81"/>
          <cell r="P81"/>
          <cell r="Q81"/>
          <cell r="R81"/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x</v>
          </cell>
          <cell r="AB81" t="str">
            <v>x</v>
          </cell>
          <cell r="AC81"/>
          <cell r="AD81"/>
          <cell r="AE81"/>
          <cell r="AF81"/>
          <cell r="AG81"/>
          <cell r="AH81"/>
          <cell r="AI81" t="str">
            <v>8</v>
          </cell>
          <cell r="AJ81">
            <v>7</v>
          </cell>
          <cell r="AK81" t="str">
            <v>-</v>
          </cell>
          <cell r="AL81" t="str">
            <v>-</v>
          </cell>
          <cell r="AM81" t="str">
            <v>-</v>
          </cell>
          <cell r="AN81"/>
          <cell r="AO81" t="str">
            <v>-</v>
          </cell>
          <cell r="AP81" t="str">
            <v>-</v>
          </cell>
        </row>
        <row r="82">
          <cell r="A82">
            <v>79</v>
          </cell>
          <cell r="B82" t="str">
            <v>B14DCPT076</v>
          </cell>
          <cell r="C82" t="str">
            <v>Lê Công</v>
          </cell>
          <cell r="D82" t="str">
            <v>Đức</v>
          </cell>
          <cell r="E82" t="str">
            <v>13/09/1996</v>
          </cell>
          <cell r="F82" t="str">
            <v>D14TKDPT2</v>
          </cell>
          <cell r="G82">
            <v>595</v>
          </cell>
          <cell r="H82" t="str">
            <v>TOEIC</v>
          </cell>
          <cell r="I82" t="str">
            <v>27/11/2018</v>
          </cell>
          <cell r="J82" t="str">
            <v>27/11/2020</v>
          </cell>
          <cell r="K82"/>
          <cell r="L82"/>
          <cell r="M82"/>
          <cell r="N82"/>
          <cell r="O82"/>
          <cell r="P82"/>
          <cell r="Q82"/>
          <cell r="R82"/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x</v>
          </cell>
          <cell r="AB82" t="str">
            <v>x</v>
          </cell>
          <cell r="AC82"/>
          <cell r="AD82"/>
          <cell r="AE82"/>
          <cell r="AF82"/>
          <cell r="AG82"/>
          <cell r="AH82"/>
          <cell r="AI82" t="str">
            <v>10</v>
          </cell>
          <cell r="AJ82" t="str">
            <v>10</v>
          </cell>
          <cell r="AK82" t="str">
            <v>-</v>
          </cell>
          <cell r="AL82" t="str">
            <v>-</v>
          </cell>
          <cell r="AM82" t="str">
            <v>-</v>
          </cell>
          <cell r="AN82"/>
          <cell r="AO82" t="str">
            <v>-</v>
          </cell>
          <cell r="AP82" t="str">
            <v>-</v>
          </cell>
        </row>
        <row r="83">
          <cell r="A83">
            <v>80</v>
          </cell>
          <cell r="B83" t="str">
            <v>B14DCPT432</v>
          </cell>
          <cell r="C83" t="str">
            <v>Trần Thành</v>
          </cell>
          <cell r="D83" t="str">
            <v>Chung</v>
          </cell>
          <cell r="E83" t="str">
            <v>18/12/1996</v>
          </cell>
          <cell r="F83" t="str">
            <v>D14TKDPT2</v>
          </cell>
          <cell r="G83">
            <v>545</v>
          </cell>
          <cell r="H83" t="str">
            <v>TOEIC</v>
          </cell>
          <cell r="I83" t="str">
            <v>27/11/2018</v>
          </cell>
          <cell r="J83" t="str">
            <v>27/11/2020</v>
          </cell>
          <cell r="K83"/>
          <cell r="L83"/>
          <cell r="M83"/>
          <cell r="N83"/>
          <cell r="O83"/>
          <cell r="P83"/>
          <cell r="Q83"/>
          <cell r="R83"/>
          <cell r="S83" t="str">
            <v>-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x</v>
          </cell>
          <cell r="AB83" t="str">
            <v>x</v>
          </cell>
          <cell r="AC83"/>
          <cell r="AD83"/>
          <cell r="AE83"/>
          <cell r="AF83"/>
          <cell r="AG83"/>
          <cell r="AH83"/>
          <cell r="AI83" t="str">
            <v>10</v>
          </cell>
          <cell r="AJ83" t="str">
            <v>10</v>
          </cell>
          <cell r="AK83" t="str">
            <v>-</v>
          </cell>
          <cell r="AL83" t="str">
            <v>-</v>
          </cell>
          <cell r="AM83" t="str">
            <v>-</v>
          </cell>
          <cell r="AN83"/>
          <cell r="AO83" t="str">
            <v>-</v>
          </cell>
          <cell r="AP83" t="str">
            <v>-</v>
          </cell>
        </row>
        <row r="84">
          <cell r="A84">
            <v>81</v>
          </cell>
          <cell r="B84" t="str">
            <v>B14DCPT024</v>
          </cell>
          <cell r="C84" t="str">
            <v>Đặng Thị</v>
          </cell>
          <cell r="D84" t="str">
            <v>Hà</v>
          </cell>
          <cell r="E84" t="str">
            <v>31/07/1995</v>
          </cell>
          <cell r="F84" t="str">
            <v>D14TKDPT2</v>
          </cell>
          <cell r="G84">
            <v>745</v>
          </cell>
          <cell r="H84" t="str">
            <v>TOEIC</v>
          </cell>
          <cell r="I84" t="str">
            <v>24/11/2018</v>
          </cell>
          <cell r="J84" t="str">
            <v>24/11/2020</v>
          </cell>
          <cell r="K84"/>
          <cell r="L84"/>
          <cell r="M84"/>
          <cell r="N84"/>
          <cell r="O84"/>
          <cell r="P84"/>
          <cell r="Q84"/>
          <cell r="R84"/>
          <cell r="S84" t="str">
            <v>-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x</v>
          </cell>
          <cell r="AB84" t="str">
            <v>x</v>
          </cell>
          <cell r="AC84"/>
          <cell r="AD84"/>
          <cell r="AE84"/>
          <cell r="AF84"/>
          <cell r="AG84"/>
          <cell r="AH84"/>
          <cell r="AI84" t="str">
            <v>10</v>
          </cell>
          <cell r="AJ84" t="str">
            <v>10</v>
          </cell>
          <cell r="AK84" t="str">
            <v>-</v>
          </cell>
          <cell r="AL84" t="str">
            <v>-</v>
          </cell>
          <cell r="AM84" t="str">
            <v>-</v>
          </cell>
          <cell r="AN84"/>
          <cell r="AO84" t="str">
            <v>-</v>
          </cell>
          <cell r="AP84" t="str">
            <v>-</v>
          </cell>
        </row>
        <row r="85">
          <cell r="A85">
            <v>82</v>
          </cell>
          <cell r="B85" t="str">
            <v>B14DCPT097</v>
          </cell>
          <cell r="C85" t="str">
            <v>Ngô Xuân</v>
          </cell>
          <cell r="D85" t="str">
            <v>Hoàng</v>
          </cell>
          <cell r="E85" t="str">
            <v>22/01/1996</v>
          </cell>
          <cell r="F85" t="str">
            <v>D14TKDPT2</v>
          </cell>
          <cell r="G85">
            <v>760</v>
          </cell>
          <cell r="H85" t="str">
            <v>TOEIC</v>
          </cell>
          <cell r="I85" t="str">
            <v>27/11/2018</v>
          </cell>
          <cell r="J85" t="str">
            <v>27/11/2020</v>
          </cell>
          <cell r="K85"/>
          <cell r="L85"/>
          <cell r="M85"/>
          <cell r="N85"/>
          <cell r="O85"/>
          <cell r="P85"/>
          <cell r="Q85"/>
          <cell r="R85"/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x</v>
          </cell>
          <cell r="AB85" t="str">
            <v>x</v>
          </cell>
          <cell r="AC85"/>
          <cell r="AD85"/>
          <cell r="AE85"/>
          <cell r="AF85"/>
          <cell r="AG85"/>
          <cell r="AH85"/>
          <cell r="AI85" t="str">
            <v>10</v>
          </cell>
          <cell r="AJ85" t="str">
            <v>10</v>
          </cell>
          <cell r="AK85" t="str">
            <v>-</v>
          </cell>
          <cell r="AL85" t="str">
            <v>-</v>
          </cell>
          <cell r="AM85" t="str">
            <v>-</v>
          </cell>
          <cell r="AN85"/>
          <cell r="AO85" t="str">
            <v>-</v>
          </cell>
          <cell r="AP85" t="str">
            <v>-</v>
          </cell>
        </row>
        <row r="86">
          <cell r="A86">
            <v>83</v>
          </cell>
          <cell r="B86" t="str">
            <v>B14DCPT341</v>
          </cell>
          <cell r="C86" t="str">
            <v>Hoàng Phi</v>
          </cell>
          <cell r="D86" t="str">
            <v>Hiệp</v>
          </cell>
          <cell r="E86" t="str">
            <v>08/01/1996</v>
          </cell>
          <cell r="F86" t="str">
            <v>D14TKDPT2</v>
          </cell>
          <cell r="G86">
            <v>510</v>
          </cell>
          <cell r="H86" t="str">
            <v>TOEIC</v>
          </cell>
          <cell r="I86" t="str">
            <v>27/11/2018</v>
          </cell>
          <cell r="J86" t="str">
            <v>27/11/2020</v>
          </cell>
          <cell r="K86"/>
          <cell r="L86"/>
          <cell r="M86"/>
          <cell r="N86"/>
          <cell r="O86"/>
          <cell r="P86"/>
          <cell r="Q86"/>
          <cell r="R86"/>
          <cell r="S86" t="str">
            <v>-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Y86" t="str">
            <v>-</v>
          </cell>
          <cell r="Z86" t="str">
            <v>-</v>
          </cell>
          <cell r="AA86" t="str">
            <v>x</v>
          </cell>
          <cell r="AB86" t="str">
            <v>x</v>
          </cell>
          <cell r="AC86"/>
          <cell r="AD86"/>
          <cell r="AE86"/>
          <cell r="AF86"/>
          <cell r="AG86"/>
          <cell r="AH86"/>
          <cell r="AI86" t="str">
            <v>9</v>
          </cell>
          <cell r="AJ86" t="str">
            <v>9</v>
          </cell>
          <cell r="AK86" t="str">
            <v>-</v>
          </cell>
          <cell r="AL86" t="str">
            <v>-</v>
          </cell>
          <cell r="AM86" t="str">
            <v>-</v>
          </cell>
          <cell r="AN86"/>
          <cell r="AO86" t="str">
            <v>-</v>
          </cell>
          <cell r="AP86" t="str">
            <v>-</v>
          </cell>
        </row>
        <row r="87">
          <cell r="A87">
            <v>84</v>
          </cell>
          <cell r="B87" t="str">
            <v>B14DCPT407</v>
          </cell>
          <cell r="C87" t="str">
            <v>Vũ Thị Thùy</v>
          </cell>
          <cell r="D87" t="str">
            <v>Hương</v>
          </cell>
          <cell r="E87" t="str">
            <v>05/11/1996</v>
          </cell>
          <cell r="F87" t="str">
            <v>D14TKDPT2</v>
          </cell>
          <cell r="G87">
            <v>575</v>
          </cell>
          <cell r="H87" t="str">
            <v>TOEIC</v>
          </cell>
          <cell r="I87" t="str">
            <v>14/10/2018</v>
          </cell>
          <cell r="J87" t="str">
            <v>14/10/2020</v>
          </cell>
          <cell r="K87"/>
          <cell r="L87"/>
          <cell r="M87"/>
          <cell r="N87"/>
          <cell r="O87"/>
          <cell r="P87"/>
          <cell r="Q87"/>
          <cell r="R87"/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x</v>
          </cell>
          <cell r="AB87" t="str">
            <v>x</v>
          </cell>
          <cell r="AC87"/>
          <cell r="AD87"/>
          <cell r="AE87"/>
          <cell r="AF87"/>
          <cell r="AG87"/>
          <cell r="AH87"/>
          <cell r="AI87" t="str">
            <v>10</v>
          </cell>
          <cell r="AJ87" t="str">
            <v>10</v>
          </cell>
          <cell r="AK87" t="str">
            <v>-</v>
          </cell>
          <cell r="AL87" t="str">
            <v>-</v>
          </cell>
          <cell r="AM87" t="str">
            <v>-</v>
          </cell>
          <cell r="AN87"/>
          <cell r="AO87" t="str">
            <v>-</v>
          </cell>
          <cell r="AP87" t="str">
            <v>-</v>
          </cell>
        </row>
        <row r="88">
          <cell r="A88">
            <v>85</v>
          </cell>
          <cell r="B88" t="str">
            <v>B14DCPT048</v>
          </cell>
          <cell r="C88" t="str">
            <v>Trần Hoàng</v>
          </cell>
          <cell r="D88" t="str">
            <v>Minh</v>
          </cell>
          <cell r="E88" t="str">
            <v>19/12/1996</v>
          </cell>
          <cell r="F88" t="str">
            <v>D14TKDPT2</v>
          </cell>
          <cell r="G88">
            <v>815</v>
          </cell>
          <cell r="H88" t="str">
            <v>TOEIC</v>
          </cell>
          <cell r="I88" t="str">
            <v>27/11/2018</v>
          </cell>
          <cell r="J88" t="str">
            <v>27/11/2020</v>
          </cell>
          <cell r="K88"/>
          <cell r="L88"/>
          <cell r="M88"/>
          <cell r="N88"/>
          <cell r="O88"/>
          <cell r="P88"/>
          <cell r="Q88"/>
          <cell r="R88"/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X88" t="str">
            <v>-</v>
          </cell>
          <cell r="Y88" t="str">
            <v>-</v>
          </cell>
          <cell r="Z88" t="str">
            <v>-</v>
          </cell>
          <cell r="AA88" t="str">
            <v>x</v>
          </cell>
          <cell r="AB88" t="str">
            <v>x</v>
          </cell>
          <cell r="AC88"/>
          <cell r="AD88"/>
          <cell r="AE88"/>
          <cell r="AF88"/>
          <cell r="AG88"/>
          <cell r="AH88"/>
          <cell r="AI88" t="str">
            <v>10</v>
          </cell>
          <cell r="AJ88" t="str">
            <v>10</v>
          </cell>
          <cell r="AK88" t="str">
            <v>-</v>
          </cell>
          <cell r="AL88" t="str">
            <v>-</v>
          </cell>
          <cell r="AM88" t="str">
            <v>-</v>
          </cell>
          <cell r="AN88"/>
          <cell r="AO88" t="str">
            <v>-</v>
          </cell>
          <cell r="AP88" t="str">
            <v>-</v>
          </cell>
        </row>
        <row r="89">
          <cell r="A89">
            <v>86</v>
          </cell>
          <cell r="B89" t="str">
            <v>B14DCPT451</v>
          </cell>
          <cell r="C89" t="str">
            <v>Trần Thị</v>
          </cell>
          <cell r="D89" t="str">
            <v>Oanh</v>
          </cell>
          <cell r="E89" t="str">
            <v>19/10/1996</v>
          </cell>
          <cell r="F89" t="str">
            <v>D14TKDPT2</v>
          </cell>
          <cell r="G89">
            <v>490</v>
          </cell>
          <cell r="H89" t="str">
            <v>TOEIC</v>
          </cell>
          <cell r="I89" t="str">
            <v>21/11/2018</v>
          </cell>
          <cell r="J89" t="str">
            <v>21/11/2020</v>
          </cell>
          <cell r="K89"/>
          <cell r="L89"/>
          <cell r="M89"/>
          <cell r="N89"/>
          <cell r="O89"/>
          <cell r="P89"/>
          <cell r="Q89"/>
          <cell r="R89"/>
          <cell r="S89" t="str">
            <v>-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x</v>
          </cell>
          <cell r="AB89" t="str">
            <v>x</v>
          </cell>
          <cell r="AC89"/>
          <cell r="AD89"/>
          <cell r="AE89"/>
          <cell r="AF89"/>
          <cell r="AG89"/>
          <cell r="AH89"/>
          <cell r="AI89" t="str">
            <v>9</v>
          </cell>
          <cell r="AJ89" t="str">
            <v>9</v>
          </cell>
          <cell r="AK89" t="str">
            <v>-</v>
          </cell>
          <cell r="AL89" t="str">
            <v>-</v>
          </cell>
          <cell r="AM89" t="str">
            <v>-</v>
          </cell>
          <cell r="AN89"/>
          <cell r="AO89" t="str">
            <v>-</v>
          </cell>
          <cell r="AP89" t="str">
            <v>-</v>
          </cell>
        </row>
        <row r="90">
          <cell r="A90">
            <v>87</v>
          </cell>
          <cell r="B90" t="str">
            <v>B14DCPT140</v>
          </cell>
          <cell r="C90" t="str">
            <v>Trịnh Đình</v>
          </cell>
          <cell r="D90" t="str">
            <v>Tấn</v>
          </cell>
          <cell r="E90" t="str">
            <v>23/11/1996</v>
          </cell>
          <cell r="F90" t="str">
            <v>D14TKDPT2</v>
          </cell>
          <cell r="G90">
            <v>450</v>
          </cell>
          <cell r="H90" t="str">
            <v>TOEIC</v>
          </cell>
          <cell r="I90" t="str">
            <v>27/11/2018</v>
          </cell>
          <cell r="J90" t="str">
            <v>27/11/2020</v>
          </cell>
          <cell r="K90"/>
          <cell r="L90"/>
          <cell r="M90"/>
          <cell r="N90"/>
          <cell r="O90"/>
          <cell r="P90"/>
          <cell r="Q90"/>
          <cell r="R90"/>
          <cell r="S90" t="str">
            <v>-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x</v>
          </cell>
          <cell r="AB90" t="str">
            <v>x</v>
          </cell>
          <cell r="AC90"/>
          <cell r="AD90"/>
          <cell r="AE90"/>
          <cell r="AF90"/>
          <cell r="AG90"/>
          <cell r="AH90"/>
          <cell r="AI90" t="str">
            <v>8</v>
          </cell>
          <cell r="AJ90">
            <v>7</v>
          </cell>
          <cell r="AK90" t="str">
            <v>-</v>
          </cell>
          <cell r="AL90" t="str">
            <v>-</v>
          </cell>
          <cell r="AM90" t="str">
            <v>-</v>
          </cell>
          <cell r="AN90"/>
          <cell r="AO90" t="str">
            <v>-</v>
          </cell>
          <cell r="AP90" t="str">
            <v>-</v>
          </cell>
        </row>
        <row r="91">
          <cell r="A91">
            <v>88</v>
          </cell>
          <cell r="B91" t="str">
            <v>B14DCPT339</v>
          </cell>
          <cell r="C91" t="str">
            <v>Nguyễn Anh</v>
          </cell>
          <cell r="D91" t="str">
            <v>Tuấn</v>
          </cell>
          <cell r="E91" t="str">
            <v>18/12/1996</v>
          </cell>
          <cell r="F91" t="str">
            <v>D14TKDPT2</v>
          </cell>
          <cell r="G91">
            <v>465</v>
          </cell>
          <cell r="H91" t="str">
            <v>TOEIC</v>
          </cell>
          <cell r="I91" t="str">
            <v>27/11/2018</v>
          </cell>
          <cell r="J91" t="str">
            <v>27/11/2020</v>
          </cell>
          <cell r="K91"/>
          <cell r="L91"/>
          <cell r="M91"/>
          <cell r="N91"/>
          <cell r="O91"/>
          <cell r="P91"/>
          <cell r="Q91"/>
          <cell r="R91"/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X91" t="str">
            <v>-</v>
          </cell>
          <cell r="Y91" t="str">
            <v>-</v>
          </cell>
          <cell r="Z91" t="str">
            <v>-</v>
          </cell>
          <cell r="AA91" t="str">
            <v>x</v>
          </cell>
          <cell r="AB91" t="str">
            <v>x</v>
          </cell>
          <cell r="AC91"/>
          <cell r="AD91"/>
          <cell r="AE91"/>
          <cell r="AF91"/>
          <cell r="AG91"/>
          <cell r="AH91"/>
          <cell r="AI91" t="str">
            <v>8</v>
          </cell>
          <cell r="AJ91">
            <v>7</v>
          </cell>
          <cell r="AK91" t="str">
            <v>-</v>
          </cell>
          <cell r="AL91" t="str">
            <v>-</v>
          </cell>
          <cell r="AM91" t="str">
            <v>-</v>
          </cell>
          <cell r="AN91"/>
          <cell r="AO91" t="str">
            <v>-</v>
          </cell>
          <cell r="AP91" t="str">
            <v>-</v>
          </cell>
        </row>
        <row r="92">
          <cell r="A92">
            <v>89</v>
          </cell>
          <cell r="B92" t="str">
            <v>B14DCPT040</v>
          </cell>
          <cell r="C92" t="str">
            <v>Bùi Trung</v>
          </cell>
          <cell r="D92" t="str">
            <v>Trạch</v>
          </cell>
          <cell r="E92" t="str">
            <v>20/12/1996</v>
          </cell>
          <cell r="F92" t="str">
            <v>D14TKDPT2</v>
          </cell>
          <cell r="G92">
            <v>580</v>
          </cell>
          <cell r="H92" t="str">
            <v>TOEIC</v>
          </cell>
          <cell r="I92" t="str">
            <v>27/11/2018</v>
          </cell>
          <cell r="J92" t="str">
            <v>27/11/2020</v>
          </cell>
          <cell r="K92"/>
          <cell r="L92"/>
          <cell r="M92"/>
          <cell r="N92"/>
          <cell r="O92"/>
          <cell r="P92"/>
          <cell r="Q92"/>
          <cell r="R92"/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Y92" t="str">
            <v>-</v>
          </cell>
          <cell r="Z92" t="str">
            <v>-</v>
          </cell>
          <cell r="AA92" t="str">
            <v>x</v>
          </cell>
          <cell r="AB92" t="str">
            <v>x</v>
          </cell>
          <cell r="AC92"/>
          <cell r="AD92"/>
          <cell r="AE92"/>
          <cell r="AF92"/>
          <cell r="AG92"/>
          <cell r="AH92"/>
          <cell r="AI92" t="str">
            <v>10</v>
          </cell>
          <cell r="AJ92" t="str">
            <v>10</v>
          </cell>
          <cell r="AK92" t="str">
            <v>-</v>
          </cell>
          <cell r="AL92" t="str">
            <v>-</v>
          </cell>
          <cell r="AM92" t="str">
            <v>-</v>
          </cell>
          <cell r="AN92"/>
          <cell r="AO92" t="str">
            <v>-</v>
          </cell>
          <cell r="AP92" t="str">
            <v>-</v>
          </cell>
        </row>
        <row r="93">
          <cell r="A93">
            <v>90</v>
          </cell>
          <cell r="B93" t="str">
            <v>B14DCPT443</v>
          </cell>
          <cell r="C93" t="str">
            <v>Mai Thị</v>
          </cell>
          <cell r="D93" t="str">
            <v>Trâm</v>
          </cell>
          <cell r="E93" t="str">
            <v>18/09/1996</v>
          </cell>
          <cell r="F93" t="str">
            <v>D14TKDPT2</v>
          </cell>
          <cell r="G93">
            <v>570</v>
          </cell>
          <cell r="H93" t="str">
            <v>TOEIC</v>
          </cell>
          <cell r="I93" t="str">
            <v>14/10/2018</v>
          </cell>
          <cell r="J93" t="str">
            <v>14/10/2020</v>
          </cell>
          <cell r="K93"/>
          <cell r="L93"/>
          <cell r="M93"/>
          <cell r="N93"/>
          <cell r="O93"/>
          <cell r="P93"/>
          <cell r="Q93"/>
          <cell r="R93"/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x</v>
          </cell>
          <cell r="AB93" t="str">
            <v>x</v>
          </cell>
          <cell r="AC93"/>
          <cell r="AD93"/>
          <cell r="AE93"/>
          <cell r="AF93"/>
          <cell r="AG93"/>
          <cell r="AH93"/>
          <cell r="AI93" t="str">
            <v>10</v>
          </cell>
          <cell r="AJ93" t="str">
            <v>10</v>
          </cell>
          <cell r="AK93" t="str">
            <v>-</v>
          </cell>
          <cell r="AL93" t="str">
            <v>-</v>
          </cell>
          <cell r="AM93" t="str">
            <v>-</v>
          </cell>
          <cell r="AN93"/>
          <cell r="AO93" t="str">
            <v>-</v>
          </cell>
          <cell r="AP93" t="str">
            <v>-</v>
          </cell>
        </row>
        <row r="94">
          <cell r="A94">
            <v>91</v>
          </cell>
          <cell r="B94" t="str">
            <v>B14DCPT200</v>
          </cell>
          <cell r="C94" t="str">
            <v>Vũ Xuân</v>
          </cell>
          <cell r="D94" t="str">
            <v>Trường</v>
          </cell>
          <cell r="E94" t="str">
            <v>09/11/1996</v>
          </cell>
          <cell r="F94" t="str">
            <v>D14TKDPT2</v>
          </cell>
          <cell r="G94">
            <v>525</v>
          </cell>
          <cell r="H94" t="str">
            <v>TOEIC</v>
          </cell>
          <cell r="I94" t="str">
            <v>09/9/2018</v>
          </cell>
          <cell r="J94" t="str">
            <v>09/9/2020</v>
          </cell>
          <cell r="K94"/>
          <cell r="L94"/>
          <cell r="M94"/>
          <cell r="N94"/>
          <cell r="O94"/>
          <cell r="P94"/>
          <cell r="Q94"/>
          <cell r="R94"/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X94" t="str">
            <v>-</v>
          </cell>
          <cell r="Y94" t="str">
            <v>-</v>
          </cell>
          <cell r="Z94" t="str">
            <v>-</v>
          </cell>
          <cell r="AA94" t="str">
            <v>x</v>
          </cell>
          <cell r="AB94" t="str">
            <v>x</v>
          </cell>
          <cell r="AC94"/>
          <cell r="AD94"/>
          <cell r="AE94"/>
          <cell r="AF94"/>
          <cell r="AG94"/>
          <cell r="AH94"/>
          <cell r="AI94" t="str">
            <v>9</v>
          </cell>
          <cell r="AJ94" t="str">
            <v>9</v>
          </cell>
          <cell r="AK94" t="str">
            <v>-</v>
          </cell>
          <cell r="AL94" t="str">
            <v>-</v>
          </cell>
          <cell r="AM94" t="str">
            <v>-</v>
          </cell>
          <cell r="AN94"/>
          <cell r="AO94" t="str">
            <v>-</v>
          </cell>
          <cell r="AP94" t="str">
            <v>-</v>
          </cell>
        </row>
        <row r="95">
          <cell r="A95">
            <v>92</v>
          </cell>
          <cell r="B95" t="str">
            <v>B14DCPT317</v>
          </cell>
          <cell r="C95" t="str">
            <v>Đinh Thị</v>
          </cell>
          <cell r="D95" t="str">
            <v>Trang</v>
          </cell>
          <cell r="E95" t="str">
            <v>12/11/1995</v>
          </cell>
          <cell r="F95" t="str">
            <v>D14TKDPT2</v>
          </cell>
          <cell r="G95">
            <v>645</v>
          </cell>
          <cell r="H95" t="str">
            <v>TOEIC</v>
          </cell>
          <cell r="I95" t="str">
            <v>14/10/2018</v>
          </cell>
          <cell r="J95" t="str">
            <v>14/10/2020</v>
          </cell>
          <cell r="K95"/>
          <cell r="L95"/>
          <cell r="M95"/>
          <cell r="N95"/>
          <cell r="O95"/>
          <cell r="P95"/>
          <cell r="Q95"/>
          <cell r="R95"/>
          <cell r="S95" t="str">
            <v>-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Y95" t="str">
            <v>-</v>
          </cell>
          <cell r="Z95" t="str">
            <v>-</v>
          </cell>
          <cell r="AA95" t="str">
            <v>x</v>
          </cell>
          <cell r="AB95" t="str">
            <v>x</v>
          </cell>
          <cell r="AC95"/>
          <cell r="AD95"/>
          <cell r="AE95"/>
          <cell r="AF95"/>
          <cell r="AG95"/>
          <cell r="AH95"/>
          <cell r="AI95" t="str">
            <v>10</v>
          </cell>
          <cell r="AJ95" t="str">
            <v>10</v>
          </cell>
          <cell r="AK95" t="str">
            <v>-</v>
          </cell>
          <cell r="AL95" t="str">
            <v>-</v>
          </cell>
          <cell r="AM95" t="str">
            <v>-</v>
          </cell>
          <cell r="AN95"/>
          <cell r="AO95" t="str">
            <v>-</v>
          </cell>
          <cell r="AP95" t="str">
            <v>-</v>
          </cell>
        </row>
        <row r="96">
          <cell r="A96">
            <v>93</v>
          </cell>
          <cell r="B96" t="str">
            <v>B14DCPT324</v>
          </cell>
          <cell r="C96" t="str">
            <v>Nguyễn Thùy</v>
          </cell>
          <cell r="D96" t="str">
            <v>Tiên</v>
          </cell>
          <cell r="E96" t="str">
            <v>01/04/1996</v>
          </cell>
          <cell r="F96" t="str">
            <v>D14TKDPT2</v>
          </cell>
          <cell r="G96">
            <v>795</v>
          </cell>
          <cell r="H96" t="str">
            <v>TOEIC</v>
          </cell>
          <cell r="I96" t="str">
            <v>23/9/2018</v>
          </cell>
          <cell r="J96" t="str">
            <v>23/9/2020</v>
          </cell>
          <cell r="K96"/>
          <cell r="L96"/>
          <cell r="M96"/>
          <cell r="N96"/>
          <cell r="O96"/>
          <cell r="P96"/>
          <cell r="Q96"/>
          <cell r="R96"/>
          <cell r="S96" t="str">
            <v>-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Y96" t="str">
            <v>-</v>
          </cell>
          <cell r="Z96" t="str">
            <v>-</v>
          </cell>
          <cell r="AA96"/>
          <cell r="AB96" t="str">
            <v>x</v>
          </cell>
          <cell r="AC96" t="str">
            <v>x</v>
          </cell>
          <cell r="AD96"/>
          <cell r="AE96"/>
          <cell r="AF96"/>
          <cell r="AG96"/>
          <cell r="AH96"/>
          <cell r="AI96" t="str">
            <v>-</v>
          </cell>
          <cell r="AJ96" t="str">
            <v>10</v>
          </cell>
          <cell r="AK96" t="str">
            <v>10</v>
          </cell>
          <cell r="AL96" t="str">
            <v>-</v>
          </cell>
          <cell r="AM96" t="str">
            <v>-</v>
          </cell>
          <cell r="AN96"/>
          <cell r="AO96" t="str">
            <v>-</v>
          </cell>
          <cell r="AP96" t="str">
            <v>-</v>
          </cell>
        </row>
        <row r="97">
          <cell r="A97">
            <v>94</v>
          </cell>
          <cell r="B97" t="str">
            <v>B14DCPT195</v>
          </cell>
          <cell r="C97" t="str">
            <v>Nguyễn Sơn</v>
          </cell>
          <cell r="D97" t="str">
            <v>Hải</v>
          </cell>
          <cell r="E97" t="str">
            <v>13/05/1996</v>
          </cell>
          <cell r="F97" t="str">
            <v>E14CQPT01-B</v>
          </cell>
          <cell r="G97">
            <v>700</v>
          </cell>
          <cell r="H97" t="str">
            <v>TOEIC</v>
          </cell>
          <cell r="I97" t="str">
            <v>28/10/2018</v>
          </cell>
          <cell r="J97" t="str">
            <v>28/10/2020</v>
          </cell>
          <cell r="K97"/>
          <cell r="L97"/>
          <cell r="M97"/>
          <cell r="N97"/>
          <cell r="O97"/>
          <cell r="P97"/>
          <cell r="Q97"/>
          <cell r="R97"/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X97" t="str">
            <v>-</v>
          </cell>
          <cell r="Y97" t="str">
            <v>-</v>
          </cell>
          <cell r="Z97" t="str">
            <v>-</v>
          </cell>
          <cell r="AA97"/>
          <cell r="AB97" t="str">
            <v>x</v>
          </cell>
          <cell r="AC97" t="str">
            <v>x</v>
          </cell>
          <cell r="AD97" t="str">
            <v>x</v>
          </cell>
          <cell r="AE97"/>
          <cell r="AF97"/>
          <cell r="AG97"/>
          <cell r="AH97"/>
          <cell r="AI97" t="str">
            <v>-</v>
          </cell>
          <cell r="AJ97" t="str">
            <v>10</v>
          </cell>
          <cell r="AK97" t="str">
            <v>10</v>
          </cell>
          <cell r="AL97">
            <v>9</v>
          </cell>
          <cell r="AM97" t="str">
            <v>-</v>
          </cell>
          <cell r="AN97"/>
          <cell r="AO97" t="str">
            <v>-</v>
          </cell>
          <cell r="AP97" t="str">
            <v>-</v>
          </cell>
        </row>
        <row r="98">
          <cell r="A98">
            <v>95</v>
          </cell>
          <cell r="B98" t="str">
            <v>B14DCVT132</v>
          </cell>
          <cell r="C98" t="str">
            <v>Nguyễn Sỹ</v>
          </cell>
          <cell r="D98" t="str">
            <v>Long</v>
          </cell>
          <cell r="E98" t="str">
            <v>22/03/1996</v>
          </cell>
          <cell r="F98" t="str">
            <v>E14CQPT01-B</v>
          </cell>
          <cell r="G98">
            <v>630</v>
          </cell>
          <cell r="H98" t="str">
            <v>TOEIC</v>
          </cell>
          <cell r="I98" t="str">
            <v>04/11/2018</v>
          </cell>
          <cell r="J98" t="str">
            <v>04/11/2020</v>
          </cell>
          <cell r="K98"/>
          <cell r="L98"/>
          <cell r="M98"/>
          <cell r="N98"/>
          <cell r="O98"/>
          <cell r="P98"/>
          <cell r="Q98"/>
          <cell r="R98"/>
          <cell r="S98" t="str">
            <v>-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Y98" t="str">
            <v>-</v>
          </cell>
          <cell r="Z98" t="str">
            <v>-</v>
          </cell>
          <cell r="AA98"/>
          <cell r="AB98" t="str">
            <v>x</v>
          </cell>
          <cell r="AC98" t="str">
            <v>x</v>
          </cell>
          <cell r="AD98" t="str">
            <v>x</v>
          </cell>
          <cell r="AE98"/>
          <cell r="AF98"/>
          <cell r="AG98"/>
          <cell r="AH98"/>
          <cell r="AI98" t="str">
            <v>-</v>
          </cell>
          <cell r="AJ98" t="str">
            <v>10</v>
          </cell>
          <cell r="AK98" t="str">
            <v>10</v>
          </cell>
          <cell r="AL98">
            <v>9</v>
          </cell>
          <cell r="AM98" t="str">
            <v>-</v>
          </cell>
          <cell r="AN98"/>
          <cell r="AO98" t="str">
            <v>-</v>
          </cell>
          <cell r="AP98" t="str">
            <v>-</v>
          </cell>
        </row>
        <row r="99">
          <cell r="A99">
            <v>96</v>
          </cell>
          <cell r="B99" t="str">
            <v>B14DCPT094</v>
          </cell>
          <cell r="C99" t="str">
            <v>Nguyễn Tống Công</v>
          </cell>
          <cell r="D99" t="str">
            <v>Minh</v>
          </cell>
          <cell r="E99" t="str">
            <v>21/03/1996</v>
          </cell>
          <cell r="F99" t="str">
            <v>E14CQPT01-B</v>
          </cell>
          <cell r="G99">
            <v>915</v>
          </cell>
          <cell r="H99" t="str">
            <v>TOEIC</v>
          </cell>
          <cell r="I99" t="str">
            <v>04/11/2018</v>
          </cell>
          <cell r="J99" t="str">
            <v>04/11/2020</v>
          </cell>
          <cell r="K99"/>
          <cell r="L99"/>
          <cell r="M99"/>
          <cell r="N99"/>
          <cell r="O99"/>
          <cell r="P99"/>
          <cell r="Q99"/>
          <cell r="R99"/>
          <cell r="S99" t="str">
            <v>-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Y99" t="str">
            <v>-</v>
          </cell>
          <cell r="Z99" t="str">
            <v>-</v>
          </cell>
          <cell r="AA99"/>
          <cell r="AB99" t="str">
            <v>x</v>
          </cell>
          <cell r="AC99" t="str">
            <v>x</v>
          </cell>
          <cell r="AD99" t="str">
            <v>x</v>
          </cell>
          <cell r="AE99"/>
          <cell r="AF99"/>
          <cell r="AG99"/>
          <cell r="AH99"/>
          <cell r="AI99" t="str">
            <v>-</v>
          </cell>
          <cell r="AJ99" t="str">
            <v>10</v>
          </cell>
          <cell r="AK99" t="str">
            <v>10</v>
          </cell>
          <cell r="AL99">
            <v>9</v>
          </cell>
          <cell r="AM99" t="str">
            <v>-</v>
          </cell>
          <cell r="AN99"/>
          <cell r="AO99" t="str">
            <v>-</v>
          </cell>
          <cell r="AP99" t="str">
            <v>-</v>
          </cell>
        </row>
        <row r="100">
          <cell r="A100">
            <v>97</v>
          </cell>
          <cell r="B100" t="str">
            <v>B14DCPT020</v>
          </cell>
          <cell r="C100" t="str">
            <v>Bùi Thị</v>
          </cell>
          <cell r="D100" t="str">
            <v>Trang</v>
          </cell>
          <cell r="E100" t="str">
            <v>15/11/1996</v>
          </cell>
          <cell r="F100" t="str">
            <v>E14CQPT01-B</v>
          </cell>
          <cell r="G100">
            <v>505</v>
          </cell>
          <cell r="H100" t="str">
            <v>TOEIC</v>
          </cell>
          <cell r="I100" t="str">
            <v>27/11/2018</v>
          </cell>
          <cell r="J100" t="str">
            <v>27/11/2020</v>
          </cell>
          <cell r="K100"/>
          <cell r="L100"/>
          <cell r="M100"/>
          <cell r="N100"/>
          <cell r="O100"/>
          <cell r="P100"/>
          <cell r="Q100"/>
          <cell r="R100"/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X100" t="str">
            <v>-</v>
          </cell>
          <cell r="Y100" t="str">
            <v>-</v>
          </cell>
          <cell r="Z100" t="str">
            <v>-</v>
          </cell>
          <cell r="AA100" t="str">
            <v>x</v>
          </cell>
          <cell r="AB100" t="str">
            <v>x</v>
          </cell>
          <cell r="AC100" t="str">
            <v>x</v>
          </cell>
          <cell r="AD100"/>
          <cell r="AE100"/>
          <cell r="AF100"/>
          <cell r="AG100"/>
          <cell r="AH100"/>
          <cell r="AI100" t="str">
            <v>9</v>
          </cell>
          <cell r="AJ100" t="str">
            <v>9</v>
          </cell>
          <cell r="AK100">
            <v>8</v>
          </cell>
          <cell r="AL100" t="str">
            <v>-</v>
          </cell>
          <cell r="AM100" t="str">
            <v>-</v>
          </cell>
          <cell r="AN100"/>
          <cell r="AO100" t="str">
            <v>-</v>
          </cell>
          <cell r="AP100" t="str">
            <v>-</v>
          </cell>
        </row>
        <row r="101">
          <cell r="A101">
            <v>98</v>
          </cell>
          <cell r="B101" t="str">
            <v>B14DCPT081</v>
          </cell>
          <cell r="C101" t="str">
            <v>Nguyễn Anh</v>
          </cell>
          <cell r="D101" t="str">
            <v>Thư</v>
          </cell>
          <cell r="E101" t="str">
            <v>25/08/1996</v>
          </cell>
          <cell r="F101" t="str">
            <v>E14CQPT01-B</v>
          </cell>
          <cell r="G101">
            <v>705</v>
          </cell>
          <cell r="H101" t="str">
            <v>TOEIC</v>
          </cell>
          <cell r="I101" t="str">
            <v>28/10/2018</v>
          </cell>
          <cell r="J101" t="str">
            <v>28/10/2020</v>
          </cell>
          <cell r="K101"/>
          <cell r="L101"/>
          <cell r="M101"/>
          <cell r="N101"/>
          <cell r="O101"/>
          <cell r="P101"/>
          <cell r="Q101"/>
          <cell r="R101"/>
          <cell r="S101" t="str">
            <v>-</v>
          </cell>
          <cell r="T101" t="str">
            <v>-</v>
          </cell>
          <cell r="U101" t="str">
            <v>-</v>
          </cell>
          <cell r="V101" t="str">
            <v>-</v>
          </cell>
          <cell r="W101" t="str">
            <v>-</v>
          </cell>
          <cell r="X101" t="str">
            <v>-</v>
          </cell>
          <cell r="Y101" t="str">
            <v>-</v>
          </cell>
          <cell r="Z101" t="str">
            <v>-</v>
          </cell>
          <cell r="AA101"/>
          <cell r="AB101" t="str">
            <v>x</v>
          </cell>
          <cell r="AC101" t="str">
            <v>x</v>
          </cell>
          <cell r="AD101" t="str">
            <v>x</v>
          </cell>
          <cell r="AE101"/>
          <cell r="AF101"/>
          <cell r="AG101"/>
          <cell r="AH101"/>
          <cell r="AI101" t="str">
            <v>-</v>
          </cell>
          <cell r="AJ101" t="str">
            <v>10</v>
          </cell>
          <cell r="AK101" t="str">
            <v>10</v>
          </cell>
          <cell r="AL101">
            <v>9</v>
          </cell>
          <cell r="AM101" t="str">
            <v>-</v>
          </cell>
          <cell r="AN101"/>
          <cell r="AO101" t="str">
            <v>-</v>
          </cell>
          <cell r="AP101" t="str">
            <v>-</v>
          </cell>
        </row>
        <row r="102">
          <cell r="A102">
            <v>99</v>
          </cell>
          <cell r="B102" t="str">
            <v>N14DCVT060</v>
          </cell>
          <cell r="C102" t="str">
            <v>Lê Tuấn</v>
          </cell>
          <cell r="D102" t="str">
            <v>Anh</v>
          </cell>
          <cell r="E102" t="str">
            <v>07/12/1995</v>
          </cell>
          <cell r="F102" t="str">
            <v>D14CQVT01-B</v>
          </cell>
          <cell r="G102">
            <v>455</v>
          </cell>
          <cell r="H102" t="str">
            <v>TOEIC</v>
          </cell>
          <cell r="I102" t="str">
            <v>31/3/2018</v>
          </cell>
          <cell r="J102" t="str">
            <v>31/3/2020</v>
          </cell>
          <cell r="K102"/>
          <cell r="L102"/>
          <cell r="M102"/>
          <cell r="N102"/>
          <cell r="O102"/>
          <cell r="P102"/>
          <cell r="Q102"/>
          <cell r="R102"/>
          <cell r="S102" t="str">
            <v>-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x</v>
          </cell>
          <cell r="AB102" t="str">
            <v>x</v>
          </cell>
          <cell r="AC102"/>
          <cell r="AD102"/>
          <cell r="AE102"/>
          <cell r="AF102"/>
          <cell r="AG102"/>
          <cell r="AH102"/>
          <cell r="AI102" t="str">
            <v>8</v>
          </cell>
          <cell r="AJ102">
            <v>7</v>
          </cell>
          <cell r="AK102" t="str">
            <v>-</v>
          </cell>
          <cell r="AL102" t="str">
            <v>-</v>
          </cell>
          <cell r="AM102" t="str">
            <v>-</v>
          </cell>
          <cell r="AN102"/>
          <cell r="AO102" t="str">
            <v>-</v>
          </cell>
          <cell r="AP102" t="str">
            <v>-</v>
          </cell>
        </row>
        <row r="103">
          <cell r="A103">
            <v>100</v>
          </cell>
          <cell r="B103" t="str">
            <v>B14DCVT201</v>
          </cell>
          <cell r="C103" t="str">
            <v>Trịnh Xuân</v>
          </cell>
          <cell r="D103" t="str">
            <v>Chánh</v>
          </cell>
          <cell r="E103" t="str">
            <v>01/08/1996</v>
          </cell>
          <cell r="F103" t="str">
            <v>D14CQVT01-B</v>
          </cell>
          <cell r="G103">
            <v>460</v>
          </cell>
          <cell r="H103" t="str">
            <v>TOEIC</v>
          </cell>
          <cell r="I103" t="str">
            <v>02/11/2018</v>
          </cell>
          <cell r="J103" t="str">
            <v>02/11/2020</v>
          </cell>
          <cell r="K103"/>
          <cell r="L103"/>
          <cell r="M103"/>
          <cell r="N103"/>
          <cell r="O103"/>
          <cell r="P103"/>
          <cell r="Q103"/>
          <cell r="R103"/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x</v>
          </cell>
          <cell r="AB103" t="str">
            <v>x</v>
          </cell>
          <cell r="AC103"/>
          <cell r="AD103"/>
          <cell r="AE103"/>
          <cell r="AF103"/>
          <cell r="AG103"/>
          <cell r="AH103"/>
          <cell r="AI103" t="str">
            <v>8</v>
          </cell>
          <cell r="AJ103">
            <v>7</v>
          </cell>
          <cell r="AK103" t="str">
            <v>-</v>
          </cell>
          <cell r="AL103" t="str">
            <v>-</v>
          </cell>
          <cell r="AM103" t="str">
            <v>-</v>
          </cell>
          <cell r="AN103"/>
          <cell r="AO103" t="str">
            <v>-</v>
          </cell>
          <cell r="AP103" t="str">
            <v>-</v>
          </cell>
        </row>
        <row r="104">
          <cell r="A104">
            <v>101</v>
          </cell>
          <cell r="B104" t="str">
            <v>B14DCVT099</v>
          </cell>
          <cell r="C104" t="str">
            <v>Vũ Thị Ngọc</v>
          </cell>
          <cell r="D104" t="str">
            <v>Dung</v>
          </cell>
          <cell r="E104" t="str">
            <v>10/03/1996</v>
          </cell>
          <cell r="F104" t="str">
            <v>D14CQVT01-B</v>
          </cell>
          <cell r="G104">
            <v>490</v>
          </cell>
          <cell r="H104" t="str">
            <v>TOEIC</v>
          </cell>
          <cell r="I104" t="str">
            <v>13/10/2018</v>
          </cell>
          <cell r="J104" t="str">
            <v>13/10/2020</v>
          </cell>
          <cell r="K104"/>
          <cell r="L104"/>
          <cell r="M104"/>
          <cell r="N104"/>
          <cell r="O104"/>
          <cell r="P104"/>
          <cell r="Q104"/>
          <cell r="R104"/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x</v>
          </cell>
          <cell r="AB104" t="str">
            <v>x</v>
          </cell>
          <cell r="AC104"/>
          <cell r="AD104"/>
          <cell r="AE104"/>
          <cell r="AF104"/>
          <cell r="AG104"/>
          <cell r="AH104"/>
          <cell r="AI104" t="str">
            <v>9</v>
          </cell>
          <cell r="AJ104" t="str">
            <v>9</v>
          </cell>
          <cell r="AK104" t="str">
            <v>-</v>
          </cell>
          <cell r="AL104" t="str">
            <v>-</v>
          </cell>
          <cell r="AM104" t="str">
            <v>-</v>
          </cell>
          <cell r="AN104"/>
          <cell r="AO104" t="str">
            <v>-</v>
          </cell>
          <cell r="AP104" t="str">
            <v>-</v>
          </cell>
        </row>
        <row r="105">
          <cell r="A105">
            <v>102</v>
          </cell>
          <cell r="B105" t="str">
            <v>B14DCVT120</v>
          </cell>
          <cell r="C105" t="str">
            <v>Nguyễn Thị Dịu</v>
          </cell>
          <cell r="D105" t="str">
            <v>Hương</v>
          </cell>
          <cell r="E105" t="str">
            <v>14/06/1996</v>
          </cell>
          <cell r="F105" t="str">
            <v>D14CQVT01-B</v>
          </cell>
          <cell r="G105">
            <v>470</v>
          </cell>
          <cell r="H105" t="str">
            <v>TOEIC</v>
          </cell>
          <cell r="I105" t="str">
            <v>27/11/2018</v>
          </cell>
          <cell r="J105" t="str">
            <v>27/11/2020</v>
          </cell>
          <cell r="K105"/>
          <cell r="L105"/>
          <cell r="M105"/>
          <cell r="N105"/>
          <cell r="O105"/>
          <cell r="P105"/>
          <cell r="Q105"/>
          <cell r="R105"/>
          <cell r="S105" t="str">
            <v>-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Y105" t="str">
            <v>-</v>
          </cell>
          <cell r="Z105" t="str">
            <v>-</v>
          </cell>
          <cell r="AA105" t="str">
            <v>x</v>
          </cell>
          <cell r="AB105" t="str">
            <v>x</v>
          </cell>
          <cell r="AC105"/>
          <cell r="AD105"/>
          <cell r="AE105"/>
          <cell r="AF105"/>
          <cell r="AG105"/>
          <cell r="AH105"/>
          <cell r="AI105" t="str">
            <v>8</v>
          </cell>
          <cell r="AJ105">
            <v>7</v>
          </cell>
          <cell r="AK105" t="str">
            <v>-</v>
          </cell>
          <cell r="AL105" t="str">
            <v>-</v>
          </cell>
          <cell r="AM105" t="str">
            <v>-</v>
          </cell>
          <cell r="AN105"/>
          <cell r="AO105" t="str">
            <v>-</v>
          </cell>
          <cell r="AP105" t="str">
            <v>-</v>
          </cell>
        </row>
        <row r="106">
          <cell r="A106">
            <v>103</v>
          </cell>
          <cell r="B106" t="str">
            <v>B14DCVT129</v>
          </cell>
          <cell r="C106" t="str">
            <v>Nguyễn Thị</v>
          </cell>
          <cell r="D106" t="str">
            <v>Hường</v>
          </cell>
          <cell r="E106" t="str">
            <v>09/09/1996</v>
          </cell>
          <cell r="F106" t="str">
            <v>D14CQVT01-B</v>
          </cell>
          <cell r="G106">
            <v>455</v>
          </cell>
          <cell r="H106" t="str">
            <v>TOEIC</v>
          </cell>
          <cell r="I106" t="str">
            <v>07/9/2018</v>
          </cell>
          <cell r="J106" t="str">
            <v>07/9/2020</v>
          </cell>
          <cell r="K106"/>
          <cell r="L106"/>
          <cell r="M106"/>
          <cell r="N106"/>
          <cell r="O106"/>
          <cell r="P106"/>
          <cell r="Q106"/>
          <cell r="R106"/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X106" t="str">
            <v>-</v>
          </cell>
          <cell r="Y106" t="str">
            <v>-</v>
          </cell>
          <cell r="Z106" t="str">
            <v>-</v>
          </cell>
          <cell r="AA106" t="str">
            <v>x</v>
          </cell>
          <cell r="AB106" t="str">
            <v>x</v>
          </cell>
          <cell r="AC106"/>
          <cell r="AD106"/>
          <cell r="AE106"/>
          <cell r="AF106"/>
          <cell r="AG106"/>
          <cell r="AH106"/>
          <cell r="AI106" t="str">
            <v>8</v>
          </cell>
          <cell r="AJ106">
            <v>7</v>
          </cell>
          <cell r="AK106" t="str">
            <v>-</v>
          </cell>
          <cell r="AL106" t="str">
            <v>-</v>
          </cell>
          <cell r="AM106" t="str">
            <v>-</v>
          </cell>
          <cell r="AN106"/>
          <cell r="AO106" t="str">
            <v>-</v>
          </cell>
          <cell r="AP106" t="str">
            <v>-</v>
          </cell>
        </row>
        <row r="107">
          <cell r="A107">
            <v>104</v>
          </cell>
          <cell r="B107" t="str">
            <v>B14DCVT159</v>
          </cell>
          <cell r="C107" t="str">
            <v>Lê Huy</v>
          </cell>
          <cell r="D107" t="str">
            <v>Hoàng</v>
          </cell>
          <cell r="E107" t="str">
            <v>20/01/1996</v>
          </cell>
          <cell r="F107" t="str">
            <v>D14CQVT01-B</v>
          </cell>
          <cell r="G107">
            <v>490</v>
          </cell>
          <cell r="H107" t="str">
            <v>TOEIC</v>
          </cell>
          <cell r="I107" t="str">
            <v>16/11/2018</v>
          </cell>
          <cell r="J107" t="str">
            <v>16/11/2020</v>
          </cell>
          <cell r="K107"/>
          <cell r="L107"/>
          <cell r="M107"/>
          <cell r="N107"/>
          <cell r="O107"/>
          <cell r="P107"/>
          <cell r="Q107"/>
          <cell r="R107"/>
          <cell r="S107" t="str">
            <v>-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Y107" t="str">
            <v>-</v>
          </cell>
          <cell r="Z107" t="str">
            <v>-</v>
          </cell>
          <cell r="AA107" t="str">
            <v>x</v>
          </cell>
          <cell r="AB107" t="str">
            <v>x</v>
          </cell>
          <cell r="AC107"/>
          <cell r="AD107"/>
          <cell r="AE107"/>
          <cell r="AF107"/>
          <cell r="AG107"/>
          <cell r="AH107"/>
          <cell r="AI107" t="str">
            <v>9</v>
          </cell>
          <cell r="AJ107" t="str">
            <v>9</v>
          </cell>
          <cell r="AK107" t="str">
            <v>-</v>
          </cell>
          <cell r="AL107" t="str">
            <v>-</v>
          </cell>
          <cell r="AM107" t="str">
            <v>-</v>
          </cell>
          <cell r="AN107"/>
          <cell r="AO107" t="str">
            <v>-</v>
          </cell>
          <cell r="AP107" t="str">
            <v>-</v>
          </cell>
        </row>
        <row r="108">
          <cell r="A108">
            <v>105</v>
          </cell>
          <cell r="B108" t="str">
            <v>B14DCVT102</v>
          </cell>
          <cell r="C108" t="str">
            <v>Nguyễn Thị</v>
          </cell>
          <cell r="D108" t="str">
            <v>Huế</v>
          </cell>
          <cell r="E108" t="str">
            <v>08/04/1996</v>
          </cell>
          <cell r="F108" t="str">
            <v>D14CQVT01-B</v>
          </cell>
          <cell r="G108">
            <v>525</v>
          </cell>
          <cell r="H108" t="str">
            <v>TOEIC</v>
          </cell>
          <cell r="I108" t="str">
            <v>17/10/2018</v>
          </cell>
          <cell r="J108" t="str">
            <v>17/10/2020</v>
          </cell>
          <cell r="K108"/>
          <cell r="L108"/>
          <cell r="M108"/>
          <cell r="N108"/>
          <cell r="O108"/>
          <cell r="P108"/>
          <cell r="Q108"/>
          <cell r="R108"/>
          <cell r="S108" t="str">
            <v>-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Y108" t="str">
            <v>-</v>
          </cell>
          <cell r="Z108" t="str">
            <v>-</v>
          </cell>
          <cell r="AA108" t="str">
            <v>x</v>
          </cell>
          <cell r="AB108" t="str">
            <v>x</v>
          </cell>
          <cell r="AC108"/>
          <cell r="AD108"/>
          <cell r="AE108"/>
          <cell r="AF108"/>
          <cell r="AG108"/>
          <cell r="AH108"/>
          <cell r="AI108" t="str">
            <v>9</v>
          </cell>
          <cell r="AJ108" t="str">
            <v>9</v>
          </cell>
          <cell r="AK108" t="str">
            <v>-</v>
          </cell>
          <cell r="AL108" t="str">
            <v>-</v>
          </cell>
          <cell r="AM108" t="str">
            <v>-</v>
          </cell>
          <cell r="AN108"/>
          <cell r="AO108" t="str">
            <v>-</v>
          </cell>
          <cell r="AP108" t="str">
            <v>-</v>
          </cell>
        </row>
        <row r="109">
          <cell r="A109">
            <v>106</v>
          </cell>
          <cell r="B109" t="str">
            <v>B14DCVT066</v>
          </cell>
          <cell r="C109" t="str">
            <v>Trương Thị Phương</v>
          </cell>
          <cell r="D109" t="str">
            <v>Huế</v>
          </cell>
          <cell r="E109" t="str">
            <v>18/05/1996</v>
          </cell>
          <cell r="F109" t="str">
            <v>D14CQVT01-B</v>
          </cell>
          <cell r="G109">
            <v>535</v>
          </cell>
          <cell r="H109" t="str">
            <v>TOEIC</v>
          </cell>
          <cell r="I109" t="str">
            <v>27/10/2018</v>
          </cell>
          <cell r="J109" t="str">
            <v>27/10/2020</v>
          </cell>
          <cell r="K109"/>
          <cell r="L109"/>
          <cell r="M109"/>
          <cell r="N109"/>
          <cell r="O109"/>
          <cell r="P109"/>
          <cell r="Q109"/>
          <cell r="R109"/>
          <cell r="S109" t="str">
            <v>-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X109" t="str">
            <v>-</v>
          </cell>
          <cell r="Y109" t="str">
            <v>-</v>
          </cell>
          <cell r="Z109" t="str">
            <v>-</v>
          </cell>
          <cell r="AA109" t="str">
            <v>x</v>
          </cell>
          <cell r="AB109" t="str">
            <v>x</v>
          </cell>
          <cell r="AC109"/>
          <cell r="AD109"/>
          <cell r="AE109"/>
          <cell r="AF109"/>
          <cell r="AG109"/>
          <cell r="AH109"/>
          <cell r="AI109" t="str">
            <v>9</v>
          </cell>
          <cell r="AJ109" t="str">
            <v>9</v>
          </cell>
          <cell r="AK109" t="str">
            <v>-</v>
          </cell>
          <cell r="AL109" t="str">
            <v>-</v>
          </cell>
          <cell r="AM109" t="str">
            <v>-</v>
          </cell>
          <cell r="AN109"/>
          <cell r="AO109" t="str">
            <v>-</v>
          </cell>
          <cell r="AP109" t="str">
            <v>-</v>
          </cell>
        </row>
        <row r="110">
          <cell r="A110">
            <v>107</v>
          </cell>
          <cell r="B110" t="str">
            <v>B14DCVT096</v>
          </cell>
          <cell r="C110" t="str">
            <v>Nguyễn Lưu</v>
          </cell>
          <cell r="D110" t="str">
            <v>Khu</v>
          </cell>
          <cell r="E110" t="str">
            <v>25/07/1996</v>
          </cell>
          <cell r="F110" t="str">
            <v>D14CQVT01-B</v>
          </cell>
          <cell r="G110">
            <v>455</v>
          </cell>
          <cell r="H110" t="str">
            <v>TOEIC</v>
          </cell>
          <cell r="I110" t="str">
            <v>27/11/2018</v>
          </cell>
          <cell r="J110" t="str">
            <v>27/11/2020</v>
          </cell>
          <cell r="K110"/>
          <cell r="L110"/>
          <cell r="M110"/>
          <cell r="N110"/>
          <cell r="O110"/>
          <cell r="P110"/>
          <cell r="Q110"/>
          <cell r="R110"/>
          <cell r="S110" t="str">
            <v>-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Y110" t="str">
            <v>-</v>
          </cell>
          <cell r="Z110" t="str">
            <v>-</v>
          </cell>
          <cell r="AA110" t="str">
            <v>x</v>
          </cell>
          <cell r="AB110" t="str">
            <v>x</v>
          </cell>
          <cell r="AC110"/>
          <cell r="AD110"/>
          <cell r="AE110"/>
          <cell r="AF110"/>
          <cell r="AG110"/>
          <cell r="AH110"/>
          <cell r="AI110" t="str">
            <v>8</v>
          </cell>
          <cell r="AJ110">
            <v>7</v>
          </cell>
          <cell r="AK110" t="str">
            <v>-</v>
          </cell>
          <cell r="AL110" t="str">
            <v>-</v>
          </cell>
          <cell r="AM110" t="str">
            <v>-</v>
          </cell>
          <cell r="AN110"/>
          <cell r="AO110" t="str">
            <v>-</v>
          </cell>
          <cell r="AP110" t="str">
            <v>-</v>
          </cell>
        </row>
        <row r="111">
          <cell r="A111">
            <v>108</v>
          </cell>
          <cell r="B111" t="str">
            <v>B14DCVT234</v>
          </cell>
          <cell r="C111" t="str">
            <v>Ngô Thị Thanh</v>
          </cell>
          <cell r="D111" t="str">
            <v>Nga</v>
          </cell>
          <cell r="E111" t="str">
            <v>09/11/1996</v>
          </cell>
          <cell r="F111" t="str">
            <v>D14CQVT01-B</v>
          </cell>
          <cell r="G111">
            <v>570</v>
          </cell>
          <cell r="H111" t="str">
            <v>TOEIC</v>
          </cell>
          <cell r="I111" t="str">
            <v>31/10/2018</v>
          </cell>
          <cell r="J111" t="str">
            <v>31/10/2020</v>
          </cell>
          <cell r="K111"/>
          <cell r="L111"/>
          <cell r="M111"/>
          <cell r="N111"/>
          <cell r="O111"/>
          <cell r="P111"/>
          <cell r="Q111"/>
          <cell r="R111"/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x</v>
          </cell>
          <cell r="AB111" t="str">
            <v>x</v>
          </cell>
          <cell r="AC111"/>
          <cell r="AD111"/>
          <cell r="AE111"/>
          <cell r="AF111"/>
          <cell r="AG111"/>
          <cell r="AH111"/>
          <cell r="AI111" t="str">
            <v>10</v>
          </cell>
          <cell r="AJ111" t="str">
            <v>10</v>
          </cell>
          <cell r="AK111" t="str">
            <v>-</v>
          </cell>
          <cell r="AL111" t="str">
            <v>-</v>
          </cell>
          <cell r="AM111" t="str">
            <v>-</v>
          </cell>
          <cell r="AN111"/>
          <cell r="AO111" t="str">
            <v>-</v>
          </cell>
          <cell r="AP111" t="str">
            <v>-</v>
          </cell>
        </row>
        <row r="112">
          <cell r="A112">
            <v>109</v>
          </cell>
          <cell r="B112" t="str">
            <v>B14DCVT243</v>
          </cell>
          <cell r="C112" t="str">
            <v>Cao Trọng</v>
          </cell>
          <cell r="D112" t="str">
            <v>Tuấn</v>
          </cell>
          <cell r="E112" t="str">
            <v>28/03/1993</v>
          </cell>
          <cell r="F112" t="str">
            <v>D14CQVT01-B</v>
          </cell>
          <cell r="G112">
            <v>505</v>
          </cell>
          <cell r="H112" t="str">
            <v>TOEIC</v>
          </cell>
          <cell r="I112" t="str">
            <v>26/11/2018</v>
          </cell>
          <cell r="J112" t="str">
            <v>26/11/2020</v>
          </cell>
          <cell r="K112"/>
          <cell r="L112"/>
          <cell r="M112"/>
          <cell r="N112"/>
          <cell r="O112"/>
          <cell r="P112"/>
          <cell r="Q112"/>
          <cell r="R112"/>
          <cell r="S112" t="str">
            <v>-</v>
          </cell>
          <cell r="T112" t="str">
            <v>-</v>
          </cell>
          <cell r="U112" t="str">
            <v>-</v>
          </cell>
          <cell r="V112" t="str">
            <v>-</v>
          </cell>
          <cell r="W112" t="str">
            <v>-</v>
          </cell>
          <cell r="X112" t="str">
            <v>-</v>
          </cell>
          <cell r="Y112" t="str">
            <v>-</v>
          </cell>
          <cell r="Z112" t="str">
            <v>-</v>
          </cell>
          <cell r="AA112" t="str">
            <v>x</v>
          </cell>
          <cell r="AB112" t="str">
            <v>x</v>
          </cell>
          <cell r="AC112"/>
          <cell r="AD112"/>
          <cell r="AE112"/>
          <cell r="AF112"/>
          <cell r="AG112"/>
          <cell r="AH112"/>
          <cell r="AI112" t="str">
            <v>9</v>
          </cell>
          <cell r="AJ112" t="str">
            <v>9</v>
          </cell>
          <cell r="AK112" t="str">
            <v>-</v>
          </cell>
          <cell r="AL112" t="str">
            <v>-</v>
          </cell>
          <cell r="AM112" t="str">
            <v>-</v>
          </cell>
          <cell r="AN112"/>
          <cell r="AO112" t="str">
            <v>-</v>
          </cell>
          <cell r="AP112" t="str">
            <v>-</v>
          </cell>
        </row>
        <row r="113">
          <cell r="A113">
            <v>110</v>
          </cell>
          <cell r="B113" t="str">
            <v>B14DCVT210</v>
          </cell>
          <cell r="C113" t="str">
            <v>Nguyễn Duy</v>
          </cell>
          <cell r="D113" t="str">
            <v>Thanh</v>
          </cell>
          <cell r="E113" t="str">
            <v>05/12/1996</v>
          </cell>
          <cell r="F113" t="str">
            <v>D14CQVT01-B</v>
          </cell>
          <cell r="G113">
            <v>580</v>
          </cell>
          <cell r="H113" t="str">
            <v>TOEIC</v>
          </cell>
          <cell r="I113" t="str">
            <v>07/11/2018</v>
          </cell>
          <cell r="J113" t="str">
            <v>07/11/2020</v>
          </cell>
          <cell r="K113"/>
          <cell r="L113"/>
          <cell r="M113"/>
          <cell r="N113"/>
          <cell r="O113"/>
          <cell r="P113"/>
          <cell r="Q113"/>
          <cell r="R113"/>
          <cell r="S113" t="str">
            <v>-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Y113" t="str">
            <v>-</v>
          </cell>
          <cell r="Z113" t="str">
            <v>-</v>
          </cell>
          <cell r="AA113"/>
          <cell r="AB113" t="str">
            <v>x</v>
          </cell>
          <cell r="AC113" t="str">
            <v>x</v>
          </cell>
          <cell r="AD113"/>
          <cell r="AE113"/>
          <cell r="AF113"/>
          <cell r="AG113"/>
          <cell r="AH113"/>
          <cell r="AI113" t="str">
            <v>-</v>
          </cell>
          <cell r="AJ113" t="str">
            <v>10</v>
          </cell>
          <cell r="AK113">
            <v>9</v>
          </cell>
          <cell r="AL113" t="str">
            <v>-</v>
          </cell>
          <cell r="AM113" t="str">
            <v>-</v>
          </cell>
          <cell r="AN113"/>
          <cell r="AO113" t="str">
            <v>-</v>
          </cell>
          <cell r="AP113" t="str">
            <v>-</v>
          </cell>
        </row>
        <row r="114">
          <cell r="A114">
            <v>111</v>
          </cell>
          <cell r="B114" t="str">
            <v>B14DCVT195</v>
          </cell>
          <cell r="C114" t="str">
            <v>Đỗ Trung</v>
          </cell>
          <cell r="D114" t="str">
            <v>Thành</v>
          </cell>
          <cell r="E114" t="str">
            <v>11/03/1996</v>
          </cell>
          <cell r="F114" t="str">
            <v>D14CQVT01-B</v>
          </cell>
          <cell r="G114">
            <v>450</v>
          </cell>
          <cell r="H114" t="str">
            <v>TOEIC</v>
          </cell>
          <cell r="I114" t="str">
            <v>07/11/2018</v>
          </cell>
          <cell r="J114" t="str">
            <v>07/11/2020</v>
          </cell>
          <cell r="K114"/>
          <cell r="L114"/>
          <cell r="M114"/>
          <cell r="N114"/>
          <cell r="O114"/>
          <cell r="P114"/>
          <cell r="Q114"/>
          <cell r="R114"/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x</v>
          </cell>
          <cell r="AB114" t="str">
            <v>x</v>
          </cell>
          <cell r="AC114"/>
          <cell r="AD114"/>
          <cell r="AE114"/>
          <cell r="AF114"/>
          <cell r="AG114"/>
          <cell r="AH114"/>
          <cell r="AI114" t="str">
            <v>8</v>
          </cell>
          <cell r="AJ114">
            <v>7</v>
          </cell>
          <cell r="AK114" t="str">
            <v>-</v>
          </cell>
          <cell r="AL114" t="str">
            <v>-</v>
          </cell>
          <cell r="AM114" t="str">
            <v>-</v>
          </cell>
          <cell r="AN114"/>
          <cell r="AO114" t="str">
            <v>-</v>
          </cell>
          <cell r="AP114" t="str">
            <v>-</v>
          </cell>
        </row>
        <row r="115">
          <cell r="A115">
            <v>112</v>
          </cell>
          <cell r="B115" t="str">
            <v>B14DCVT153</v>
          </cell>
          <cell r="C115" t="str">
            <v>Tô Thành</v>
          </cell>
          <cell r="D115" t="str">
            <v>Trung</v>
          </cell>
          <cell r="E115" t="str">
            <v>18/06/1996</v>
          </cell>
          <cell r="F115" t="str">
            <v>D14CQVT01-B</v>
          </cell>
          <cell r="G115">
            <v>465</v>
          </cell>
          <cell r="H115" t="str">
            <v>TOEIC</v>
          </cell>
          <cell r="I115" t="str">
            <v>10/11/2018</v>
          </cell>
          <cell r="J115" t="str">
            <v>10/11/2020</v>
          </cell>
          <cell r="K115"/>
          <cell r="L115"/>
          <cell r="M115"/>
          <cell r="N115"/>
          <cell r="O115"/>
          <cell r="P115"/>
          <cell r="Q115"/>
          <cell r="R115"/>
          <cell r="S115" t="str">
            <v>-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-</v>
          </cell>
          <cell r="X115" t="str">
            <v>-</v>
          </cell>
          <cell r="Y115" t="str">
            <v>-</v>
          </cell>
          <cell r="Z115" t="str">
            <v>-</v>
          </cell>
          <cell r="AA115" t="str">
            <v>x</v>
          </cell>
          <cell r="AB115" t="str">
            <v>x</v>
          </cell>
          <cell r="AC115"/>
          <cell r="AD115"/>
          <cell r="AE115"/>
          <cell r="AF115"/>
          <cell r="AG115"/>
          <cell r="AH115"/>
          <cell r="AI115" t="str">
            <v>8</v>
          </cell>
          <cell r="AJ115">
            <v>7</v>
          </cell>
          <cell r="AK115" t="str">
            <v>-</v>
          </cell>
          <cell r="AL115" t="str">
            <v>-</v>
          </cell>
          <cell r="AM115" t="str">
            <v>-</v>
          </cell>
          <cell r="AN115"/>
          <cell r="AO115" t="str">
            <v>-</v>
          </cell>
          <cell r="AP115" t="str">
            <v>-</v>
          </cell>
        </row>
        <row r="116">
          <cell r="A116">
            <v>113</v>
          </cell>
          <cell r="B116" t="str">
            <v>B14DCVT199</v>
          </cell>
          <cell r="C116" t="str">
            <v>Nguyễn Văn</v>
          </cell>
          <cell r="D116" t="str">
            <v>Anh</v>
          </cell>
          <cell r="E116" t="str">
            <v>13/07/1996</v>
          </cell>
          <cell r="F116" t="str">
            <v>D14CQVT02-B</v>
          </cell>
          <cell r="G116">
            <v>490</v>
          </cell>
          <cell r="H116" t="str">
            <v>TOEIC</v>
          </cell>
          <cell r="I116" t="str">
            <v>09/9/2018</v>
          </cell>
          <cell r="J116" t="str">
            <v>09/9/2020</v>
          </cell>
          <cell r="K116"/>
          <cell r="L116"/>
          <cell r="M116"/>
          <cell r="N116"/>
          <cell r="O116"/>
          <cell r="P116"/>
          <cell r="Q116"/>
          <cell r="R116"/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X116" t="str">
            <v>-</v>
          </cell>
          <cell r="Y116" t="str">
            <v>-</v>
          </cell>
          <cell r="Z116" t="str">
            <v>-</v>
          </cell>
          <cell r="AA116" t="str">
            <v>x</v>
          </cell>
          <cell r="AB116" t="str">
            <v>x</v>
          </cell>
          <cell r="AC116"/>
          <cell r="AD116"/>
          <cell r="AE116"/>
          <cell r="AF116"/>
          <cell r="AG116"/>
          <cell r="AH116"/>
          <cell r="AI116" t="str">
            <v>9</v>
          </cell>
          <cell r="AJ116" t="str">
            <v>9</v>
          </cell>
          <cell r="AK116" t="str">
            <v>-</v>
          </cell>
          <cell r="AL116" t="str">
            <v>-</v>
          </cell>
          <cell r="AM116" t="str">
            <v>-</v>
          </cell>
          <cell r="AN116"/>
          <cell r="AO116" t="str">
            <v>-</v>
          </cell>
          <cell r="AP116" t="str">
            <v>-</v>
          </cell>
        </row>
        <row r="117">
          <cell r="A117">
            <v>114</v>
          </cell>
          <cell r="B117" t="str">
            <v>B14DCVT211</v>
          </cell>
          <cell r="C117" t="str">
            <v>Nguyễn Đức</v>
          </cell>
          <cell r="D117" t="str">
            <v>Chiến</v>
          </cell>
          <cell r="E117" t="str">
            <v>05/10/1996</v>
          </cell>
          <cell r="F117" t="str">
            <v>D14CQVT02-B</v>
          </cell>
          <cell r="G117">
            <v>540</v>
          </cell>
          <cell r="H117" t="str">
            <v>TOEIC</v>
          </cell>
          <cell r="I117" t="str">
            <v>10/11/2018</v>
          </cell>
          <cell r="J117" t="str">
            <v>10/11/2020</v>
          </cell>
          <cell r="K117"/>
          <cell r="L117"/>
          <cell r="M117"/>
          <cell r="N117"/>
          <cell r="O117"/>
          <cell r="P117"/>
          <cell r="Q117"/>
          <cell r="R117"/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x</v>
          </cell>
          <cell r="AB117" t="str">
            <v>x</v>
          </cell>
          <cell r="AC117"/>
          <cell r="AD117"/>
          <cell r="AE117"/>
          <cell r="AF117"/>
          <cell r="AG117"/>
          <cell r="AH117"/>
          <cell r="AI117" t="str">
            <v>9</v>
          </cell>
          <cell r="AJ117" t="str">
            <v>9</v>
          </cell>
          <cell r="AK117" t="str">
            <v>-</v>
          </cell>
          <cell r="AL117" t="str">
            <v>-</v>
          </cell>
          <cell r="AM117" t="str">
            <v>-</v>
          </cell>
          <cell r="AN117"/>
          <cell r="AO117" t="str">
            <v>-</v>
          </cell>
          <cell r="AP117" t="str">
            <v>-</v>
          </cell>
        </row>
        <row r="118">
          <cell r="A118">
            <v>115</v>
          </cell>
          <cell r="B118" t="str">
            <v>B14DCVT088</v>
          </cell>
          <cell r="C118" t="str">
            <v>Hồ Đức</v>
          </cell>
          <cell r="D118" t="str">
            <v>Duy</v>
          </cell>
          <cell r="E118" t="str">
            <v>15/09/1996</v>
          </cell>
          <cell r="F118" t="str">
            <v>D14CQVT02-B</v>
          </cell>
          <cell r="G118">
            <v>505</v>
          </cell>
          <cell r="H118" t="str">
            <v>TOEIC</v>
          </cell>
          <cell r="I118" t="str">
            <v>02/11/2018</v>
          </cell>
          <cell r="J118" t="str">
            <v>02/11/2020</v>
          </cell>
          <cell r="K118"/>
          <cell r="L118"/>
          <cell r="M118"/>
          <cell r="N118"/>
          <cell r="O118"/>
          <cell r="P118"/>
          <cell r="Q118"/>
          <cell r="R118"/>
          <cell r="S118" t="str">
            <v>-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-</v>
          </cell>
          <cell r="X118" t="str">
            <v>-</v>
          </cell>
          <cell r="Y118" t="str">
            <v>-</v>
          </cell>
          <cell r="Z118" t="str">
            <v>-</v>
          </cell>
          <cell r="AA118" t="str">
            <v>x</v>
          </cell>
          <cell r="AB118" t="str">
            <v>x</v>
          </cell>
          <cell r="AC118"/>
          <cell r="AD118"/>
          <cell r="AE118"/>
          <cell r="AF118"/>
          <cell r="AG118"/>
          <cell r="AH118"/>
          <cell r="AI118" t="str">
            <v>9</v>
          </cell>
          <cell r="AJ118" t="str">
            <v>9</v>
          </cell>
          <cell r="AK118" t="str">
            <v>-</v>
          </cell>
          <cell r="AL118" t="str">
            <v>-</v>
          </cell>
          <cell r="AM118" t="str">
            <v>-</v>
          </cell>
          <cell r="AN118"/>
          <cell r="AO118" t="str">
            <v>-</v>
          </cell>
          <cell r="AP118" t="str">
            <v>-</v>
          </cell>
        </row>
        <row r="119">
          <cell r="A119">
            <v>116</v>
          </cell>
          <cell r="B119" t="str">
            <v>B14DCVT172</v>
          </cell>
          <cell r="C119" t="str">
            <v>Nguyễn Thị</v>
          </cell>
          <cell r="D119" t="str">
            <v>Hà</v>
          </cell>
          <cell r="E119" t="str">
            <v>07/07/1996</v>
          </cell>
          <cell r="F119" t="str">
            <v>D14CQVT02-B</v>
          </cell>
          <cell r="G119">
            <v>590</v>
          </cell>
          <cell r="H119" t="str">
            <v>TOEIC</v>
          </cell>
          <cell r="I119" t="str">
            <v>02/11/2018</v>
          </cell>
          <cell r="J119" t="str">
            <v>02/11/2020</v>
          </cell>
          <cell r="K119"/>
          <cell r="L119"/>
          <cell r="M119"/>
          <cell r="N119"/>
          <cell r="O119"/>
          <cell r="P119"/>
          <cell r="Q119"/>
          <cell r="R119"/>
          <cell r="S119" t="str">
            <v>-</v>
          </cell>
          <cell r="T119" t="str">
            <v>-</v>
          </cell>
          <cell r="U119" t="str">
            <v>-</v>
          </cell>
          <cell r="V119" t="str">
            <v>-</v>
          </cell>
          <cell r="W119" t="str">
            <v>-</v>
          </cell>
          <cell r="X119" t="str">
            <v>-</v>
          </cell>
          <cell r="Y119" t="str">
            <v>-</v>
          </cell>
          <cell r="Z119" t="str">
            <v>-</v>
          </cell>
          <cell r="AA119" t="str">
            <v>x</v>
          </cell>
          <cell r="AB119" t="str">
            <v>x</v>
          </cell>
          <cell r="AC119"/>
          <cell r="AD119"/>
          <cell r="AE119"/>
          <cell r="AF119"/>
          <cell r="AG119"/>
          <cell r="AH119"/>
          <cell r="AI119" t="str">
            <v>10</v>
          </cell>
          <cell r="AJ119" t="str">
            <v>10</v>
          </cell>
          <cell r="AK119" t="str">
            <v>-</v>
          </cell>
          <cell r="AL119" t="str">
            <v>-</v>
          </cell>
          <cell r="AM119" t="str">
            <v>-</v>
          </cell>
          <cell r="AN119"/>
          <cell r="AO119" t="str">
            <v>-</v>
          </cell>
          <cell r="AP119" t="str">
            <v>-</v>
          </cell>
        </row>
        <row r="120">
          <cell r="A120">
            <v>117</v>
          </cell>
          <cell r="B120" t="str">
            <v>B14DCVT187</v>
          </cell>
          <cell r="C120" t="str">
            <v>Lê Mạnh</v>
          </cell>
          <cell r="D120" t="str">
            <v>Hùng</v>
          </cell>
          <cell r="E120" t="str">
            <v>29/05/1995</v>
          </cell>
          <cell r="F120" t="str">
            <v>D14CQVT02-B</v>
          </cell>
          <cell r="G120">
            <v>485</v>
          </cell>
          <cell r="H120" t="str">
            <v>TOEIC</v>
          </cell>
          <cell r="I120" t="str">
            <v>27/11/2018</v>
          </cell>
          <cell r="J120" t="str">
            <v>27/11/2020</v>
          </cell>
          <cell r="K120"/>
          <cell r="L120"/>
          <cell r="M120"/>
          <cell r="N120"/>
          <cell r="O120"/>
          <cell r="P120"/>
          <cell r="Q120"/>
          <cell r="R120"/>
          <cell r="S120" t="str">
            <v>-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X120" t="str">
            <v>-</v>
          </cell>
          <cell r="Y120" t="str">
            <v>-</v>
          </cell>
          <cell r="Z120" t="str">
            <v>-</v>
          </cell>
          <cell r="AA120" t="str">
            <v>x</v>
          </cell>
          <cell r="AB120" t="str">
            <v>x</v>
          </cell>
          <cell r="AC120"/>
          <cell r="AD120"/>
          <cell r="AE120"/>
          <cell r="AF120"/>
          <cell r="AG120"/>
          <cell r="AH120"/>
          <cell r="AI120" t="str">
            <v>8</v>
          </cell>
          <cell r="AJ120">
            <v>7</v>
          </cell>
          <cell r="AK120" t="str">
            <v>-</v>
          </cell>
          <cell r="AL120" t="str">
            <v>-</v>
          </cell>
          <cell r="AM120" t="str">
            <v>-</v>
          </cell>
          <cell r="AN120"/>
          <cell r="AO120" t="str">
            <v>-</v>
          </cell>
          <cell r="AP120" t="str">
            <v>-</v>
          </cell>
        </row>
        <row r="121">
          <cell r="A121">
            <v>118</v>
          </cell>
          <cell r="B121" t="str">
            <v>B14DCVT121</v>
          </cell>
          <cell r="C121" t="str">
            <v>Hoàng Mạnh</v>
          </cell>
          <cell r="D121" t="str">
            <v>Huy</v>
          </cell>
          <cell r="E121" t="str">
            <v>24/12/1996</v>
          </cell>
          <cell r="F121" t="str">
            <v>D14CQVT02-B</v>
          </cell>
          <cell r="G121">
            <v>460</v>
          </cell>
          <cell r="H121" t="str">
            <v>TOEIC</v>
          </cell>
          <cell r="I121" t="str">
            <v>27/10/2018</v>
          </cell>
          <cell r="J121" t="str">
            <v>27/10/2020</v>
          </cell>
          <cell r="K121"/>
          <cell r="L121"/>
          <cell r="M121"/>
          <cell r="N121"/>
          <cell r="O121"/>
          <cell r="P121"/>
          <cell r="Q121"/>
          <cell r="R121"/>
          <cell r="S121" t="str">
            <v>-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Y121" t="str">
            <v>-</v>
          </cell>
          <cell r="Z121" t="str">
            <v>-</v>
          </cell>
          <cell r="AA121" t="str">
            <v>x</v>
          </cell>
          <cell r="AB121" t="str">
            <v>x</v>
          </cell>
          <cell r="AC121"/>
          <cell r="AD121"/>
          <cell r="AE121"/>
          <cell r="AF121"/>
          <cell r="AG121"/>
          <cell r="AH121"/>
          <cell r="AI121" t="str">
            <v>8</v>
          </cell>
          <cell r="AJ121">
            <v>7</v>
          </cell>
          <cell r="AK121" t="str">
            <v>-</v>
          </cell>
          <cell r="AL121" t="str">
            <v>-</v>
          </cell>
          <cell r="AM121" t="str">
            <v>-</v>
          </cell>
          <cell r="AN121"/>
          <cell r="AO121" t="str">
            <v>-</v>
          </cell>
          <cell r="AP121" t="str">
            <v>-</v>
          </cell>
        </row>
        <row r="122">
          <cell r="A122">
            <v>119</v>
          </cell>
          <cell r="B122" t="str">
            <v>B14DCVT103</v>
          </cell>
          <cell r="C122" t="str">
            <v>Nguyễn Thị</v>
          </cell>
          <cell r="D122" t="str">
            <v>Huệ</v>
          </cell>
          <cell r="E122" t="str">
            <v>27/11/1996</v>
          </cell>
          <cell r="F122" t="str">
            <v>D14CQVT02-B</v>
          </cell>
          <cell r="G122">
            <v>465</v>
          </cell>
          <cell r="H122" t="str">
            <v>TOEIC</v>
          </cell>
          <cell r="I122" t="str">
            <v>14/11/2018</v>
          </cell>
          <cell r="J122" t="str">
            <v>14/11/2020</v>
          </cell>
          <cell r="K122"/>
          <cell r="L122"/>
          <cell r="M122"/>
          <cell r="N122"/>
          <cell r="O122"/>
          <cell r="P122"/>
          <cell r="Q122"/>
          <cell r="R122"/>
          <cell r="S122" t="str">
            <v>-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Y122" t="str">
            <v>-</v>
          </cell>
          <cell r="Z122" t="str">
            <v>-</v>
          </cell>
          <cell r="AA122" t="str">
            <v>x</v>
          </cell>
          <cell r="AB122" t="str">
            <v>x</v>
          </cell>
          <cell r="AC122"/>
          <cell r="AD122"/>
          <cell r="AE122"/>
          <cell r="AF122"/>
          <cell r="AG122"/>
          <cell r="AH122"/>
          <cell r="AI122" t="str">
            <v>8</v>
          </cell>
          <cell r="AJ122">
            <v>7</v>
          </cell>
          <cell r="AK122" t="str">
            <v>-</v>
          </cell>
          <cell r="AL122" t="str">
            <v>-</v>
          </cell>
          <cell r="AM122" t="str">
            <v>-</v>
          </cell>
          <cell r="AN122"/>
          <cell r="AO122" t="str">
            <v>-</v>
          </cell>
          <cell r="AP122" t="str">
            <v>-</v>
          </cell>
        </row>
        <row r="123">
          <cell r="A123">
            <v>120</v>
          </cell>
          <cell r="B123" t="str">
            <v>B14DCVT082</v>
          </cell>
          <cell r="C123" t="str">
            <v>Vũ Ngọc</v>
          </cell>
          <cell r="D123" t="str">
            <v>Huy</v>
          </cell>
          <cell r="E123" t="str">
            <v>12/10/1996</v>
          </cell>
          <cell r="F123" t="str">
            <v>D14CQVT02-B</v>
          </cell>
          <cell r="G123">
            <v>485</v>
          </cell>
          <cell r="H123" t="str">
            <v>TOEIC</v>
          </cell>
          <cell r="I123" t="str">
            <v>15/9/2018</v>
          </cell>
          <cell r="J123" t="str">
            <v>15/9/2020</v>
          </cell>
          <cell r="K123"/>
          <cell r="L123"/>
          <cell r="M123"/>
          <cell r="N123"/>
          <cell r="O123"/>
          <cell r="P123"/>
          <cell r="Q123"/>
          <cell r="R123"/>
          <cell r="S123" t="str">
            <v>-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X123" t="str">
            <v>-</v>
          </cell>
          <cell r="Y123" t="str">
            <v>-</v>
          </cell>
          <cell r="Z123" t="str">
            <v>-</v>
          </cell>
          <cell r="AA123" t="str">
            <v>x</v>
          </cell>
          <cell r="AB123" t="str">
            <v>x</v>
          </cell>
          <cell r="AC123"/>
          <cell r="AD123"/>
          <cell r="AE123"/>
          <cell r="AF123"/>
          <cell r="AG123"/>
          <cell r="AH123"/>
          <cell r="AI123" t="str">
            <v>8</v>
          </cell>
          <cell r="AJ123">
            <v>7</v>
          </cell>
          <cell r="AK123" t="str">
            <v>-</v>
          </cell>
          <cell r="AL123" t="str">
            <v>-</v>
          </cell>
          <cell r="AM123" t="str">
            <v>-</v>
          </cell>
          <cell r="AN123"/>
          <cell r="AO123" t="str">
            <v>-</v>
          </cell>
          <cell r="AP123" t="str">
            <v>-</v>
          </cell>
        </row>
        <row r="124">
          <cell r="A124">
            <v>121</v>
          </cell>
          <cell r="B124" t="str">
            <v>B14DCVT133</v>
          </cell>
          <cell r="C124" t="str">
            <v>Nguyễn Văn</v>
          </cell>
          <cell r="D124" t="str">
            <v>Mạnh</v>
          </cell>
          <cell r="E124" t="str">
            <v>05/09/1996</v>
          </cell>
          <cell r="F124" t="str">
            <v>D14CQVT02-B</v>
          </cell>
          <cell r="G124">
            <v>500</v>
          </cell>
          <cell r="H124" t="str">
            <v>TOEIC</v>
          </cell>
          <cell r="I124" t="str">
            <v>09/9/2018</v>
          </cell>
          <cell r="J124" t="str">
            <v>09/9/2020</v>
          </cell>
          <cell r="K124"/>
          <cell r="L124"/>
          <cell r="M124"/>
          <cell r="N124"/>
          <cell r="O124"/>
          <cell r="P124"/>
          <cell r="Q124"/>
          <cell r="R124"/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x</v>
          </cell>
          <cell r="AB124" t="str">
            <v>x</v>
          </cell>
          <cell r="AC124"/>
          <cell r="AD124"/>
          <cell r="AE124"/>
          <cell r="AF124"/>
          <cell r="AG124"/>
          <cell r="AH124"/>
          <cell r="AI124" t="str">
            <v>9</v>
          </cell>
          <cell r="AJ124" t="str">
            <v>9</v>
          </cell>
          <cell r="AK124" t="str">
            <v>-</v>
          </cell>
          <cell r="AL124" t="str">
            <v>-</v>
          </cell>
          <cell r="AM124" t="str">
            <v>-</v>
          </cell>
          <cell r="AN124"/>
          <cell r="AO124" t="str">
            <v>-</v>
          </cell>
          <cell r="AP124" t="str">
            <v>-</v>
          </cell>
        </row>
        <row r="125">
          <cell r="A125">
            <v>122</v>
          </cell>
          <cell r="B125" t="str">
            <v>B14DCVT076</v>
          </cell>
          <cell r="C125" t="str">
            <v>Vũ Yến</v>
          </cell>
          <cell r="D125" t="str">
            <v>Nhi</v>
          </cell>
          <cell r="E125" t="str">
            <v>07/12/1996</v>
          </cell>
          <cell r="F125" t="str">
            <v>D14CQVT02-B</v>
          </cell>
          <cell r="G125">
            <v>555</v>
          </cell>
          <cell r="H125" t="str">
            <v>TOEIC</v>
          </cell>
          <cell r="I125" t="str">
            <v>19/10/2018</v>
          </cell>
          <cell r="J125" t="str">
            <v>19/10/2020</v>
          </cell>
          <cell r="K125"/>
          <cell r="L125"/>
          <cell r="M125"/>
          <cell r="N125"/>
          <cell r="O125"/>
          <cell r="P125"/>
          <cell r="Q125"/>
          <cell r="R125"/>
          <cell r="S125" t="str">
            <v>-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Y125" t="str">
            <v>-</v>
          </cell>
          <cell r="Z125" t="str">
            <v>-</v>
          </cell>
          <cell r="AA125" t="str">
            <v>x</v>
          </cell>
          <cell r="AB125" t="str">
            <v>x</v>
          </cell>
          <cell r="AC125"/>
          <cell r="AD125"/>
          <cell r="AE125"/>
          <cell r="AF125"/>
          <cell r="AG125"/>
          <cell r="AH125"/>
          <cell r="AI125" t="str">
            <v>10</v>
          </cell>
          <cell r="AJ125" t="str">
            <v>10</v>
          </cell>
          <cell r="AK125" t="str">
            <v>-</v>
          </cell>
          <cell r="AL125" t="str">
            <v>-</v>
          </cell>
          <cell r="AM125" t="str">
            <v>-</v>
          </cell>
          <cell r="AN125"/>
          <cell r="AO125" t="str">
            <v>-</v>
          </cell>
          <cell r="AP125" t="str">
            <v>-</v>
          </cell>
        </row>
        <row r="126">
          <cell r="A126">
            <v>123</v>
          </cell>
          <cell r="B126" t="str">
            <v>B14DCVT115</v>
          </cell>
          <cell r="C126" t="str">
            <v>Phạm Hoàng</v>
          </cell>
          <cell r="D126" t="str">
            <v>Phúc</v>
          </cell>
          <cell r="E126" t="str">
            <v>09/10/1996</v>
          </cell>
          <cell r="F126" t="str">
            <v>D14CQVT02-B</v>
          </cell>
          <cell r="G126">
            <v>505</v>
          </cell>
          <cell r="H126" t="str">
            <v>TOEIC</v>
          </cell>
          <cell r="I126" t="str">
            <v>02/11/2018</v>
          </cell>
          <cell r="J126" t="str">
            <v>02/11/2020</v>
          </cell>
          <cell r="K126"/>
          <cell r="L126"/>
          <cell r="M126"/>
          <cell r="N126"/>
          <cell r="O126"/>
          <cell r="P126"/>
          <cell r="Q126"/>
          <cell r="R126"/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Y126" t="str">
            <v>-</v>
          </cell>
          <cell r="Z126" t="str">
            <v>-</v>
          </cell>
          <cell r="AA126" t="str">
            <v>x</v>
          </cell>
          <cell r="AB126" t="str">
            <v>x</v>
          </cell>
          <cell r="AC126"/>
          <cell r="AD126"/>
          <cell r="AE126"/>
          <cell r="AF126"/>
          <cell r="AG126"/>
          <cell r="AH126"/>
          <cell r="AI126" t="str">
            <v>9</v>
          </cell>
          <cell r="AJ126" t="str">
            <v>9</v>
          </cell>
          <cell r="AK126" t="str">
            <v>-</v>
          </cell>
          <cell r="AL126" t="str">
            <v>-</v>
          </cell>
          <cell r="AM126" t="str">
            <v>-</v>
          </cell>
          <cell r="AN126"/>
          <cell r="AO126" t="str">
            <v>-</v>
          </cell>
          <cell r="AP126" t="str">
            <v>-</v>
          </cell>
        </row>
        <row r="127">
          <cell r="A127">
            <v>124</v>
          </cell>
          <cell r="B127" t="str">
            <v>B14DCVT253</v>
          </cell>
          <cell r="C127" t="str">
            <v>Nguyễn Văn</v>
          </cell>
          <cell r="D127" t="str">
            <v>Thuận</v>
          </cell>
          <cell r="E127" t="str">
            <v>27/08/1996</v>
          </cell>
          <cell r="F127" t="str">
            <v>D14CQVT02-B</v>
          </cell>
          <cell r="G127">
            <v>495</v>
          </cell>
          <cell r="H127" t="str">
            <v>TOEIC</v>
          </cell>
          <cell r="I127" t="str">
            <v>14/10/2018</v>
          </cell>
          <cell r="J127" t="str">
            <v>14/10/2020</v>
          </cell>
          <cell r="K127"/>
          <cell r="L127"/>
          <cell r="M127"/>
          <cell r="N127"/>
          <cell r="O127"/>
          <cell r="P127"/>
          <cell r="Q127"/>
          <cell r="R127"/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x</v>
          </cell>
          <cell r="AB127" t="str">
            <v>x</v>
          </cell>
          <cell r="AC127"/>
          <cell r="AD127"/>
          <cell r="AE127"/>
          <cell r="AF127"/>
          <cell r="AG127"/>
          <cell r="AH127"/>
          <cell r="AI127" t="str">
            <v>9</v>
          </cell>
          <cell r="AJ127" t="str">
            <v>9</v>
          </cell>
          <cell r="AK127" t="str">
            <v>-</v>
          </cell>
          <cell r="AL127" t="str">
            <v>-</v>
          </cell>
          <cell r="AM127" t="str">
            <v>-</v>
          </cell>
          <cell r="AN127"/>
          <cell r="AO127" t="str">
            <v>-</v>
          </cell>
          <cell r="AP127" t="str">
            <v>-</v>
          </cell>
        </row>
        <row r="128">
          <cell r="A128">
            <v>125</v>
          </cell>
          <cell r="B128" t="str">
            <v>B14DCVT157</v>
          </cell>
          <cell r="C128" t="str">
            <v>Nguyễn Hồng</v>
          </cell>
          <cell r="D128" t="str">
            <v>Văn</v>
          </cell>
          <cell r="E128" t="str">
            <v>30/04/1996</v>
          </cell>
          <cell r="F128" t="str">
            <v>D14CQVT02-B</v>
          </cell>
          <cell r="G128">
            <v>4.5</v>
          </cell>
          <cell r="H128" t="str">
            <v>IELTS</v>
          </cell>
          <cell r="I128" t="str">
            <v>28/11/2018</v>
          </cell>
          <cell r="J128" t="str">
            <v>28/11/2020</v>
          </cell>
          <cell r="K128"/>
          <cell r="L128"/>
          <cell r="M128"/>
          <cell r="N128"/>
          <cell r="O128"/>
          <cell r="P128"/>
          <cell r="Q128"/>
          <cell r="R128"/>
          <cell r="S128" t="str">
            <v>-</v>
          </cell>
          <cell r="T128" t="str">
            <v>-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Y128" t="str">
            <v>-</v>
          </cell>
          <cell r="Z128" t="str">
            <v>-</v>
          </cell>
          <cell r="AA128" t="str">
            <v>x</v>
          </cell>
          <cell r="AB128" t="str">
            <v>x</v>
          </cell>
          <cell r="AC128"/>
          <cell r="AD128"/>
          <cell r="AE128"/>
          <cell r="AF128"/>
          <cell r="AG128"/>
          <cell r="AH128"/>
          <cell r="AI128" t="str">
            <v>8</v>
          </cell>
          <cell r="AJ128">
            <v>7</v>
          </cell>
          <cell r="AK128" t="str">
            <v>-</v>
          </cell>
          <cell r="AL128" t="str">
            <v>-</v>
          </cell>
          <cell r="AM128" t="str">
            <v>-</v>
          </cell>
          <cell r="AN128"/>
          <cell r="AO128" t="str">
            <v>-</v>
          </cell>
          <cell r="AP128" t="str">
            <v>-</v>
          </cell>
        </row>
        <row r="129">
          <cell r="A129">
            <v>126</v>
          </cell>
          <cell r="B129" t="str">
            <v>B14DCVT250</v>
          </cell>
          <cell r="C129" t="str">
            <v>Hoàng Thanh</v>
          </cell>
          <cell r="D129" t="str">
            <v>Yến</v>
          </cell>
          <cell r="E129" t="str">
            <v>22/01/1996</v>
          </cell>
          <cell r="F129" t="str">
            <v>D14CQVT02-B</v>
          </cell>
          <cell r="G129">
            <v>500</v>
          </cell>
          <cell r="H129" t="str">
            <v>TOEIC</v>
          </cell>
          <cell r="I129" t="str">
            <v>10/11/2018</v>
          </cell>
          <cell r="J129" t="str">
            <v>10/11/2020</v>
          </cell>
          <cell r="K129"/>
          <cell r="L129"/>
          <cell r="M129"/>
          <cell r="N129"/>
          <cell r="O129"/>
          <cell r="P129"/>
          <cell r="Q129"/>
          <cell r="R129"/>
          <cell r="S129" t="str">
            <v>-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Y129" t="str">
            <v>-</v>
          </cell>
          <cell r="Z129" t="str">
            <v>-</v>
          </cell>
          <cell r="AA129" t="str">
            <v>x</v>
          </cell>
          <cell r="AB129" t="str">
            <v>x</v>
          </cell>
          <cell r="AC129"/>
          <cell r="AD129"/>
          <cell r="AE129"/>
          <cell r="AF129"/>
          <cell r="AG129"/>
          <cell r="AH129"/>
          <cell r="AI129" t="str">
            <v>9</v>
          </cell>
          <cell r="AJ129" t="str">
            <v>9</v>
          </cell>
          <cell r="AK129" t="str">
            <v>-</v>
          </cell>
          <cell r="AL129" t="str">
            <v>-</v>
          </cell>
          <cell r="AM129" t="str">
            <v>-</v>
          </cell>
          <cell r="AN129"/>
          <cell r="AO129" t="str">
            <v>-</v>
          </cell>
          <cell r="AP129" t="str">
            <v>-</v>
          </cell>
        </row>
        <row r="130">
          <cell r="A130">
            <v>127</v>
          </cell>
          <cell r="B130" t="str">
            <v>B14DCVT233</v>
          </cell>
          <cell r="C130" t="str">
            <v>Hoàng Chí</v>
          </cell>
          <cell r="D130" t="str">
            <v>Công</v>
          </cell>
          <cell r="E130" t="str">
            <v>11/08/1995</v>
          </cell>
          <cell r="F130" t="str">
            <v>D14CQVT03-B</v>
          </cell>
          <cell r="G130">
            <v>670</v>
          </cell>
          <cell r="H130" t="str">
            <v>TOEIC</v>
          </cell>
          <cell r="I130" t="str">
            <v>22/9/2018</v>
          </cell>
          <cell r="J130" t="str">
            <v>22/9/2020</v>
          </cell>
          <cell r="K130"/>
          <cell r="L130"/>
          <cell r="M130"/>
          <cell r="N130"/>
          <cell r="O130"/>
          <cell r="P130"/>
          <cell r="Q130"/>
          <cell r="R130"/>
          <cell r="S130" t="str">
            <v>-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Y130" t="str">
            <v>-</v>
          </cell>
          <cell r="Z130" t="str">
            <v>-</v>
          </cell>
          <cell r="AA130" t="str">
            <v>x</v>
          </cell>
          <cell r="AB130" t="str">
            <v>x</v>
          </cell>
          <cell r="AC130"/>
          <cell r="AD130"/>
          <cell r="AE130"/>
          <cell r="AF130"/>
          <cell r="AG130"/>
          <cell r="AH130"/>
          <cell r="AI130" t="str">
            <v>10</v>
          </cell>
          <cell r="AJ130" t="str">
            <v>10</v>
          </cell>
          <cell r="AK130" t="str">
            <v>-</v>
          </cell>
          <cell r="AL130" t="str">
            <v>-</v>
          </cell>
          <cell r="AM130" t="str">
            <v>-</v>
          </cell>
          <cell r="AN130"/>
          <cell r="AO130" t="str">
            <v>-</v>
          </cell>
          <cell r="AP130" t="str">
            <v>-</v>
          </cell>
        </row>
        <row r="131">
          <cell r="A131">
            <v>128</v>
          </cell>
          <cell r="B131" t="str">
            <v>B14DCVt200</v>
          </cell>
          <cell r="C131" t="str">
            <v>Nguyễn Thị</v>
          </cell>
          <cell r="D131" t="str">
            <v>Dung</v>
          </cell>
          <cell r="E131" t="str">
            <v>29/12/1996</v>
          </cell>
          <cell r="F131" t="str">
            <v>D14CQVT03-B</v>
          </cell>
          <cell r="G131">
            <v>565</v>
          </cell>
          <cell r="H131" t="str">
            <v>TOEIC</v>
          </cell>
          <cell r="I131" t="str">
            <v>16/11/2018</v>
          </cell>
          <cell r="J131" t="str">
            <v>16/11/2020</v>
          </cell>
          <cell r="K131"/>
          <cell r="L131"/>
          <cell r="M131"/>
          <cell r="N131"/>
          <cell r="O131"/>
          <cell r="P131"/>
          <cell r="Q131"/>
          <cell r="R131"/>
          <cell r="S131" t="str">
            <v>-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x</v>
          </cell>
          <cell r="AB131" t="str">
            <v>x</v>
          </cell>
          <cell r="AC131"/>
          <cell r="AD131"/>
          <cell r="AE131"/>
          <cell r="AF131"/>
          <cell r="AG131"/>
          <cell r="AH131"/>
          <cell r="AI131" t="str">
            <v>10</v>
          </cell>
          <cell r="AJ131" t="str">
            <v>10</v>
          </cell>
          <cell r="AK131" t="str">
            <v>-</v>
          </cell>
          <cell r="AL131" t="str">
            <v>-</v>
          </cell>
          <cell r="AM131" t="str">
            <v>-</v>
          </cell>
          <cell r="AN131"/>
          <cell r="AO131" t="str">
            <v>-</v>
          </cell>
          <cell r="AP131" t="str">
            <v>-</v>
          </cell>
        </row>
        <row r="132">
          <cell r="A132">
            <v>129</v>
          </cell>
          <cell r="B132" t="str">
            <v>B14DCVT152</v>
          </cell>
          <cell r="C132" t="str">
            <v>Vũ Văn</v>
          </cell>
          <cell r="D132" t="str">
            <v>Đạt</v>
          </cell>
          <cell r="E132" t="str">
            <v>17/02/1996</v>
          </cell>
          <cell r="F132" t="str">
            <v>D14CQVT03-B</v>
          </cell>
          <cell r="G132">
            <v>465</v>
          </cell>
          <cell r="H132" t="str">
            <v>TOEIC</v>
          </cell>
          <cell r="I132" t="str">
            <v>02/11/2018</v>
          </cell>
          <cell r="J132" t="str">
            <v>02/11/2020</v>
          </cell>
          <cell r="K132"/>
          <cell r="L132"/>
          <cell r="M132"/>
          <cell r="N132"/>
          <cell r="O132"/>
          <cell r="P132"/>
          <cell r="Q132"/>
          <cell r="R132"/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x</v>
          </cell>
          <cell r="AB132" t="str">
            <v>x</v>
          </cell>
          <cell r="AC132"/>
          <cell r="AD132"/>
          <cell r="AE132"/>
          <cell r="AF132"/>
          <cell r="AG132"/>
          <cell r="AH132"/>
          <cell r="AI132" t="str">
            <v>8</v>
          </cell>
          <cell r="AJ132">
            <v>7</v>
          </cell>
          <cell r="AK132" t="str">
            <v>-</v>
          </cell>
          <cell r="AL132" t="str">
            <v>-</v>
          </cell>
          <cell r="AM132" t="str">
            <v>-</v>
          </cell>
          <cell r="AN132"/>
          <cell r="AO132" t="str">
            <v>-</v>
          </cell>
          <cell r="AP132" t="str">
            <v>-</v>
          </cell>
        </row>
        <row r="133">
          <cell r="A133">
            <v>130</v>
          </cell>
          <cell r="B133" t="str">
            <v>B14DCVT131</v>
          </cell>
          <cell r="C133" t="str">
            <v>Nguyễn Trung</v>
          </cell>
          <cell r="D133" t="str">
            <v>Đức</v>
          </cell>
          <cell r="E133" t="str">
            <v>11/02/1996</v>
          </cell>
          <cell r="F133" t="str">
            <v>D14CQVT03-B</v>
          </cell>
          <cell r="G133">
            <v>460</v>
          </cell>
          <cell r="H133" t="str">
            <v>TOEIC</v>
          </cell>
          <cell r="I133" t="str">
            <v>11/8/2018</v>
          </cell>
          <cell r="J133" t="str">
            <v>11/8/2020</v>
          </cell>
          <cell r="K133"/>
          <cell r="L133"/>
          <cell r="M133"/>
          <cell r="N133"/>
          <cell r="O133"/>
          <cell r="P133"/>
          <cell r="Q133"/>
          <cell r="R133"/>
          <cell r="S133" t="str">
            <v>-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Y133" t="str">
            <v>-</v>
          </cell>
          <cell r="Z133" t="str">
            <v>-</v>
          </cell>
          <cell r="AA133" t="str">
            <v>x</v>
          </cell>
          <cell r="AB133" t="str">
            <v>x</v>
          </cell>
          <cell r="AC133"/>
          <cell r="AD133"/>
          <cell r="AE133"/>
          <cell r="AF133"/>
          <cell r="AG133"/>
          <cell r="AH133"/>
          <cell r="AI133" t="str">
            <v>8</v>
          </cell>
          <cell r="AJ133">
            <v>7</v>
          </cell>
          <cell r="AK133" t="str">
            <v>-</v>
          </cell>
          <cell r="AL133" t="str">
            <v>-</v>
          </cell>
          <cell r="AM133" t="str">
            <v>-</v>
          </cell>
          <cell r="AN133"/>
          <cell r="AO133" t="str">
            <v>-</v>
          </cell>
          <cell r="AP133" t="str">
            <v>-</v>
          </cell>
        </row>
        <row r="134">
          <cell r="A134">
            <v>131</v>
          </cell>
          <cell r="B134" t="str">
            <v>B14DCVT077</v>
          </cell>
          <cell r="C134" t="str">
            <v>Dương Văn</v>
          </cell>
          <cell r="D134" t="str">
            <v>Hải</v>
          </cell>
          <cell r="E134" t="str">
            <v>17/02/1996</v>
          </cell>
          <cell r="F134" t="str">
            <v>D14CQVT03-B</v>
          </cell>
          <cell r="G134">
            <v>475</v>
          </cell>
          <cell r="H134" t="str">
            <v>TOEIC</v>
          </cell>
          <cell r="I134" t="str">
            <v>13/10/2018</v>
          </cell>
          <cell r="J134" t="str">
            <v>13/10/2020</v>
          </cell>
          <cell r="K134"/>
          <cell r="L134"/>
          <cell r="M134"/>
          <cell r="N134"/>
          <cell r="O134"/>
          <cell r="P134"/>
          <cell r="Q134"/>
          <cell r="R134"/>
          <cell r="S134" t="str">
            <v>-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x</v>
          </cell>
          <cell r="AB134" t="str">
            <v>x</v>
          </cell>
          <cell r="AC134"/>
          <cell r="AD134"/>
          <cell r="AE134"/>
          <cell r="AF134"/>
          <cell r="AG134"/>
          <cell r="AH134"/>
          <cell r="AI134" t="str">
            <v>8</v>
          </cell>
          <cell r="AJ134">
            <v>7</v>
          </cell>
          <cell r="AK134" t="str">
            <v>-</v>
          </cell>
          <cell r="AL134" t="str">
            <v>-</v>
          </cell>
          <cell r="AM134" t="str">
            <v>-</v>
          </cell>
          <cell r="AN134"/>
          <cell r="AO134" t="str">
            <v>-</v>
          </cell>
          <cell r="AP134" t="str">
            <v>-</v>
          </cell>
        </row>
        <row r="135">
          <cell r="A135">
            <v>132</v>
          </cell>
          <cell r="B135" t="str">
            <v>B14DCVT128</v>
          </cell>
          <cell r="C135" t="str">
            <v>Dương Thị Ngọc</v>
          </cell>
          <cell r="D135" t="str">
            <v>Huyền</v>
          </cell>
          <cell r="E135" t="str">
            <v>28/01/1996</v>
          </cell>
          <cell r="F135" t="str">
            <v>D14CQVT03-B</v>
          </cell>
          <cell r="G135">
            <v>760</v>
          </cell>
          <cell r="H135" t="str">
            <v>TOEIC</v>
          </cell>
          <cell r="I135" t="str">
            <v>09/9/2018</v>
          </cell>
          <cell r="J135" t="str">
            <v>09/9/2020</v>
          </cell>
          <cell r="K135"/>
          <cell r="L135"/>
          <cell r="M135"/>
          <cell r="N135"/>
          <cell r="O135"/>
          <cell r="P135"/>
          <cell r="Q135"/>
          <cell r="R135"/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x</v>
          </cell>
          <cell r="AB135" t="str">
            <v>x</v>
          </cell>
          <cell r="AC135"/>
          <cell r="AD135"/>
          <cell r="AE135"/>
          <cell r="AF135"/>
          <cell r="AG135"/>
          <cell r="AH135"/>
          <cell r="AI135" t="str">
            <v>10</v>
          </cell>
          <cell r="AJ135" t="str">
            <v>10</v>
          </cell>
          <cell r="AK135" t="str">
            <v>-</v>
          </cell>
          <cell r="AL135" t="str">
            <v>-</v>
          </cell>
          <cell r="AM135" t="str">
            <v>-</v>
          </cell>
          <cell r="AN135"/>
          <cell r="AO135" t="str">
            <v>-</v>
          </cell>
          <cell r="AP135" t="str">
            <v>-</v>
          </cell>
        </row>
        <row r="136">
          <cell r="A136">
            <v>133</v>
          </cell>
          <cell r="B136" t="str">
            <v>B14DCVT080</v>
          </cell>
          <cell r="C136" t="str">
            <v>Nguyễn Huy</v>
          </cell>
          <cell r="D136" t="str">
            <v>Khánh</v>
          </cell>
          <cell r="E136" t="str">
            <v>17/10/1995</v>
          </cell>
          <cell r="F136" t="str">
            <v>D14CQVT03-B</v>
          </cell>
          <cell r="G136">
            <v>465</v>
          </cell>
          <cell r="H136" t="str">
            <v>TOEIC</v>
          </cell>
          <cell r="I136" t="str">
            <v>13/10/2018</v>
          </cell>
          <cell r="J136" t="str">
            <v>13/10/2020</v>
          </cell>
          <cell r="K136"/>
          <cell r="L136"/>
          <cell r="M136"/>
          <cell r="N136"/>
          <cell r="O136"/>
          <cell r="P136"/>
          <cell r="Q136"/>
          <cell r="R136"/>
          <cell r="S136" t="str">
            <v>-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x</v>
          </cell>
          <cell r="AB136" t="str">
            <v>x</v>
          </cell>
          <cell r="AC136"/>
          <cell r="AD136"/>
          <cell r="AE136"/>
          <cell r="AF136"/>
          <cell r="AG136"/>
          <cell r="AH136"/>
          <cell r="AI136" t="str">
            <v>8</v>
          </cell>
          <cell r="AJ136">
            <v>7</v>
          </cell>
          <cell r="AK136" t="str">
            <v>-</v>
          </cell>
          <cell r="AL136" t="str">
            <v>-</v>
          </cell>
          <cell r="AM136" t="str">
            <v>-</v>
          </cell>
          <cell r="AN136"/>
          <cell r="AO136" t="str">
            <v>-</v>
          </cell>
          <cell r="AP136" t="str">
            <v>-</v>
          </cell>
        </row>
        <row r="137">
          <cell r="A137">
            <v>134</v>
          </cell>
          <cell r="B137" t="str">
            <v>B14DCVT110</v>
          </cell>
          <cell r="C137" t="str">
            <v>Nguyễn Xuân</v>
          </cell>
          <cell r="D137" t="str">
            <v>Thắng</v>
          </cell>
          <cell r="E137" t="str">
            <v>19/11/1996</v>
          </cell>
          <cell r="F137" t="str">
            <v>D14CQVT03-B</v>
          </cell>
          <cell r="G137">
            <v>500</v>
          </cell>
          <cell r="H137" t="str">
            <v>TOEIC</v>
          </cell>
          <cell r="I137" t="str">
            <v>27/10/2018</v>
          </cell>
          <cell r="J137" t="str">
            <v>27/10/2020</v>
          </cell>
          <cell r="K137"/>
          <cell r="L137"/>
          <cell r="M137"/>
          <cell r="N137"/>
          <cell r="O137"/>
          <cell r="P137"/>
          <cell r="Q137"/>
          <cell r="R137"/>
          <cell r="S137" t="str">
            <v>-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x</v>
          </cell>
          <cell r="AB137" t="str">
            <v>x</v>
          </cell>
          <cell r="AC137"/>
          <cell r="AD137"/>
          <cell r="AE137"/>
          <cell r="AF137"/>
          <cell r="AG137"/>
          <cell r="AH137"/>
          <cell r="AI137" t="str">
            <v>9</v>
          </cell>
          <cell r="AJ137" t="str">
            <v>9</v>
          </cell>
          <cell r="AK137" t="str">
            <v>-</v>
          </cell>
          <cell r="AL137" t="str">
            <v>-</v>
          </cell>
          <cell r="AM137" t="str">
            <v>-</v>
          </cell>
          <cell r="AN137"/>
          <cell r="AO137" t="str">
            <v>-</v>
          </cell>
          <cell r="AP137" t="str">
            <v>-</v>
          </cell>
        </row>
        <row r="138">
          <cell r="A138">
            <v>135</v>
          </cell>
          <cell r="B138" t="str">
            <v>B14DCVT230</v>
          </cell>
          <cell r="C138" t="str">
            <v>Mai Vũ</v>
          </cell>
          <cell r="D138" t="str">
            <v>Toàn</v>
          </cell>
          <cell r="E138" t="str">
            <v>18/09/1996</v>
          </cell>
          <cell r="F138" t="str">
            <v>D14CQVT03-B</v>
          </cell>
          <cell r="G138">
            <v>875</v>
          </cell>
          <cell r="H138" t="str">
            <v>TOEIC</v>
          </cell>
          <cell r="I138" t="str">
            <v>11/8/2018</v>
          </cell>
          <cell r="J138" t="str">
            <v>11/8/2020</v>
          </cell>
          <cell r="K138"/>
          <cell r="L138"/>
          <cell r="M138"/>
          <cell r="N138"/>
          <cell r="O138"/>
          <cell r="P138"/>
          <cell r="Q138"/>
          <cell r="R138"/>
          <cell r="S138" t="str">
            <v>-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x</v>
          </cell>
          <cell r="AB138" t="str">
            <v>x</v>
          </cell>
          <cell r="AC138"/>
          <cell r="AD138"/>
          <cell r="AE138"/>
          <cell r="AF138"/>
          <cell r="AG138"/>
          <cell r="AH138"/>
          <cell r="AI138" t="str">
            <v>10</v>
          </cell>
          <cell r="AJ138" t="str">
            <v>10</v>
          </cell>
          <cell r="AK138" t="str">
            <v>-</v>
          </cell>
          <cell r="AL138" t="str">
            <v>-</v>
          </cell>
          <cell r="AM138" t="str">
            <v>-</v>
          </cell>
          <cell r="AN138"/>
          <cell r="AO138" t="str">
            <v>-</v>
          </cell>
          <cell r="AP138" t="str">
            <v>-</v>
          </cell>
        </row>
        <row r="139">
          <cell r="A139">
            <v>136</v>
          </cell>
          <cell r="B139" t="str">
            <v>B14DCVT612</v>
          </cell>
          <cell r="C139" t="str">
            <v>Nguyễn Thị Mai</v>
          </cell>
          <cell r="D139" t="str">
            <v>Anh</v>
          </cell>
          <cell r="E139" t="str">
            <v>09/12/1996</v>
          </cell>
          <cell r="F139" t="str">
            <v>D14CQVT04-B</v>
          </cell>
          <cell r="G139">
            <v>615</v>
          </cell>
          <cell r="H139" t="str">
            <v>TOEIC</v>
          </cell>
          <cell r="I139" t="str">
            <v>19/10/2018</v>
          </cell>
          <cell r="J139" t="str">
            <v>19/10/2020</v>
          </cell>
          <cell r="K139"/>
          <cell r="L139"/>
          <cell r="M139"/>
          <cell r="N139"/>
          <cell r="O139"/>
          <cell r="P139"/>
          <cell r="Q139"/>
          <cell r="R139"/>
          <cell r="S139" t="str">
            <v>-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Y139" t="str">
            <v>-</v>
          </cell>
          <cell r="Z139" t="str">
            <v>-</v>
          </cell>
          <cell r="AA139" t="str">
            <v>x</v>
          </cell>
          <cell r="AB139" t="str">
            <v>x</v>
          </cell>
          <cell r="AC139"/>
          <cell r="AD139"/>
          <cell r="AE139"/>
          <cell r="AF139"/>
          <cell r="AG139"/>
          <cell r="AH139"/>
          <cell r="AI139" t="str">
            <v>10</v>
          </cell>
          <cell r="AJ139" t="str">
            <v>10</v>
          </cell>
          <cell r="AK139" t="str">
            <v>-</v>
          </cell>
          <cell r="AL139" t="str">
            <v>-</v>
          </cell>
          <cell r="AM139" t="str">
            <v>-</v>
          </cell>
          <cell r="AN139"/>
          <cell r="AO139" t="str">
            <v>-</v>
          </cell>
          <cell r="AP139" t="str">
            <v>-</v>
          </cell>
        </row>
        <row r="140">
          <cell r="A140">
            <v>137</v>
          </cell>
          <cell r="B140" t="str">
            <v>B14DCVT322</v>
          </cell>
          <cell r="C140" t="str">
            <v>Lê Phương</v>
          </cell>
          <cell r="D140" t="str">
            <v>ánh</v>
          </cell>
          <cell r="E140" t="str">
            <v>14/04/1996</v>
          </cell>
          <cell r="F140" t="str">
            <v>D14CQVT04-B</v>
          </cell>
          <cell r="G140">
            <v>495</v>
          </cell>
          <cell r="H140" t="str">
            <v>TOEIC</v>
          </cell>
          <cell r="I140" t="str">
            <v>24/10/2018</v>
          </cell>
          <cell r="J140" t="str">
            <v>24/10/2020</v>
          </cell>
          <cell r="K140"/>
          <cell r="L140"/>
          <cell r="M140"/>
          <cell r="N140"/>
          <cell r="O140"/>
          <cell r="P140"/>
          <cell r="Q140"/>
          <cell r="R140"/>
          <cell r="S140" t="str">
            <v>-</v>
          </cell>
          <cell r="T140" t="str">
            <v>-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Y140" t="str">
            <v>-</v>
          </cell>
          <cell r="Z140" t="str">
            <v>-</v>
          </cell>
          <cell r="AA140" t="str">
            <v>x</v>
          </cell>
          <cell r="AB140" t="str">
            <v>x</v>
          </cell>
          <cell r="AC140"/>
          <cell r="AD140"/>
          <cell r="AE140"/>
          <cell r="AF140"/>
          <cell r="AG140"/>
          <cell r="AH140"/>
          <cell r="AI140" t="str">
            <v>9</v>
          </cell>
          <cell r="AJ140" t="str">
            <v>9</v>
          </cell>
          <cell r="AK140" t="str">
            <v>-</v>
          </cell>
          <cell r="AL140" t="str">
            <v>-</v>
          </cell>
          <cell r="AM140" t="str">
            <v>-</v>
          </cell>
          <cell r="AN140"/>
          <cell r="AO140" t="str">
            <v>-</v>
          </cell>
          <cell r="AP140" t="str">
            <v>-</v>
          </cell>
        </row>
        <row r="141">
          <cell r="A141">
            <v>138</v>
          </cell>
          <cell r="B141" t="str">
            <v>B14DCVT578</v>
          </cell>
          <cell r="C141" t="str">
            <v>Lê Thế</v>
          </cell>
          <cell r="D141" t="str">
            <v>Hưng</v>
          </cell>
          <cell r="E141" t="str">
            <v>12/10/1996</v>
          </cell>
          <cell r="F141" t="str">
            <v>D14CQVT04-B</v>
          </cell>
          <cell r="G141">
            <v>485</v>
          </cell>
          <cell r="H141" t="str">
            <v>TOEIC</v>
          </cell>
          <cell r="I141" t="str">
            <v>14/10/2018</v>
          </cell>
          <cell r="J141" t="str">
            <v>14/10/2020</v>
          </cell>
          <cell r="K141"/>
          <cell r="L141"/>
          <cell r="M141"/>
          <cell r="N141"/>
          <cell r="O141"/>
          <cell r="P141"/>
          <cell r="Q141"/>
          <cell r="R141"/>
          <cell r="S141" t="str">
            <v>-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Y141" t="str">
            <v>-</v>
          </cell>
          <cell r="Z141" t="str">
            <v>-</v>
          </cell>
          <cell r="AA141" t="str">
            <v>x</v>
          </cell>
          <cell r="AB141" t="str">
            <v>x</v>
          </cell>
          <cell r="AC141"/>
          <cell r="AD141"/>
          <cell r="AE141"/>
          <cell r="AF141"/>
          <cell r="AG141"/>
          <cell r="AH141"/>
          <cell r="AI141" t="str">
            <v>8</v>
          </cell>
          <cell r="AJ141">
            <v>7</v>
          </cell>
          <cell r="AK141" t="str">
            <v>-</v>
          </cell>
          <cell r="AL141" t="str">
            <v>-</v>
          </cell>
          <cell r="AM141" t="str">
            <v>-</v>
          </cell>
          <cell r="AN141"/>
          <cell r="AO141" t="str">
            <v>-</v>
          </cell>
          <cell r="AP141" t="str">
            <v>-</v>
          </cell>
        </row>
        <row r="142">
          <cell r="A142">
            <v>139</v>
          </cell>
          <cell r="B142" t="str">
            <v>B14DCVT374</v>
          </cell>
          <cell r="C142" t="str">
            <v>Nguyễn Thị Mỹ</v>
          </cell>
          <cell r="D142" t="str">
            <v>Linh</v>
          </cell>
          <cell r="E142" t="str">
            <v>03/11/1996</v>
          </cell>
          <cell r="F142" t="str">
            <v>D14CQVT04-B</v>
          </cell>
          <cell r="G142">
            <v>820</v>
          </cell>
          <cell r="H142" t="str">
            <v>TOEIC</v>
          </cell>
          <cell r="I142" t="str">
            <v>07/9/2018</v>
          </cell>
          <cell r="J142" t="str">
            <v>07/9/2020</v>
          </cell>
          <cell r="K142"/>
          <cell r="L142"/>
          <cell r="M142"/>
          <cell r="N142"/>
          <cell r="O142"/>
          <cell r="P142"/>
          <cell r="Q142"/>
          <cell r="R142"/>
          <cell r="S142" t="str">
            <v>-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Y142" t="str">
            <v>-</v>
          </cell>
          <cell r="Z142" t="str">
            <v>-</v>
          </cell>
          <cell r="AA142" t="str">
            <v>x</v>
          </cell>
          <cell r="AB142" t="str">
            <v>x</v>
          </cell>
          <cell r="AC142"/>
          <cell r="AD142"/>
          <cell r="AE142"/>
          <cell r="AF142"/>
          <cell r="AG142"/>
          <cell r="AH142"/>
          <cell r="AI142" t="str">
            <v>10</v>
          </cell>
          <cell r="AJ142" t="str">
            <v>10</v>
          </cell>
          <cell r="AK142" t="str">
            <v>-</v>
          </cell>
          <cell r="AL142" t="str">
            <v>-</v>
          </cell>
          <cell r="AM142" t="str">
            <v>-</v>
          </cell>
          <cell r="AN142"/>
          <cell r="AO142" t="str">
            <v>-</v>
          </cell>
          <cell r="AP142" t="str">
            <v>-</v>
          </cell>
        </row>
        <row r="143">
          <cell r="A143">
            <v>140</v>
          </cell>
          <cell r="B143" t="str">
            <v>B14DCVT550</v>
          </cell>
          <cell r="C143" t="str">
            <v>Trần Thị Kim</v>
          </cell>
          <cell r="D143" t="str">
            <v>Loan</v>
          </cell>
          <cell r="E143" t="str">
            <v>21/12/1996</v>
          </cell>
          <cell r="F143" t="str">
            <v>D14CQVT04-B</v>
          </cell>
          <cell r="G143">
            <v>520</v>
          </cell>
          <cell r="H143" t="str">
            <v>TOEIC</v>
          </cell>
          <cell r="I143" t="str">
            <v>14/11/2018</v>
          </cell>
          <cell r="J143" t="str">
            <v>14/11/2020</v>
          </cell>
          <cell r="K143"/>
          <cell r="L143"/>
          <cell r="M143"/>
          <cell r="N143"/>
          <cell r="O143"/>
          <cell r="P143"/>
          <cell r="Q143"/>
          <cell r="R143"/>
          <cell r="S143" t="str">
            <v>-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Y143" t="str">
            <v>-</v>
          </cell>
          <cell r="Z143" t="str">
            <v>-</v>
          </cell>
          <cell r="AA143" t="str">
            <v>x</v>
          </cell>
          <cell r="AB143" t="str">
            <v>x</v>
          </cell>
          <cell r="AC143"/>
          <cell r="AD143"/>
          <cell r="AE143"/>
          <cell r="AF143"/>
          <cell r="AG143"/>
          <cell r="AH143"/>
          <cell r="AI143" t="str">
            <v>9</v>
          </cell>
          <cell r="AJ143" t="str">
            <v>9</v>
          </cell>
          <cell r="AK143" t="str">
            <v>-</v>
          </cell>
          <cell r="AL143" t="str">
            <v>-</v>
          </cell>
          <cell r="AM143" t="str">
            <v>-</v>
          </cell>
          <cell r="AN143"/>
          <cell r="AO143" t="str">
            <v>-</v>
          </cell>
          <cell r="AP143" t="str">
            <v>-</v>
          </cell>
        </row>
        <row r="144">
          <cell r="A144">
            <v>141</v>
          </cell>
          <cell r="B144" t="str">
            <v>B14DCVT320</v>
          </cell>
          <cell r="C144" t="str">
            <v>Nguyễn Thị Thùy</v>
          </cell>
          <cell r="D144" t="str">
            <v>Trang</v>
          </cell>
          <cell r="E144" t="str">
            <v>27/06/1996</v>
          </cell>
          <cell r="F144" t="str">
            <v>D14CQVT04-B</v>
          </cell>
          <cell r="G144">
            <v>465</v>
          </cell>
          <cell r="H144" t="str">
            <v>TOEIC</v>
          </cell>
          <cell r="I144" t="str">
            <v>07/12/2018</v>
          </cell>
          <cell r="J144" t="str">
            <v>07/12/2020</v>
          </cell>
          <cell r="K144"/>
          <cell r="L144"/>
          <cell r="M144"/>
          <cell r="N144"/>
          <cell r="O144"/>
          <cell r="P144"/>
          <cell r="Q144"/>
          <cell r="R144"/>
          <cell r="S144" t="str">
            <v>-</v>
          </cell>
          <cell r="T144" t="str">
            <v>-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Y144" t="str">
            <v>-</v>
          </cell>
          <cell r="Z144" t="str">
            <v>-</v>
          </cell>
          <cell r="AA144" t="str">
            <v>x</v>
          </cell>
          <cell r="AB144" t="str">
            <v>x</v>
          </cell>
          <cell r="AC144"/>
          <cell r="AD144"/>
          <cell r="AE144"/>
          <cell r="AF144"/>
          <cell r="AG144"/>
          <cell r="AH144"/>
          <cell r="AI144" t="str">
            <v>8</v>
          </cell>
          <cell r="AJ144">
            <v>7</v>
          </cell>
          <cell r="AK144" t="str">
            <v>-</v>
          </cell>
          <cell r="AL144" t="str">
            <v>-</v>
          </cell>
          <cell r="AM144" t="str">
            <v>-</v>
          </cell>
          <cell r="AN144"/>
          <cell r="AO144" t="str">
            <v>-</v>
          </cell>
          <cell r="AP144" t="str">
            <v>-</v>
          </cell>
        </row>
        <row r="145">
          <cell r="A145">
            <v>142</v>
          </cell>
          <cell r="B145" t="str">
            <v>B14DCVT619</v>
          </cell>
          <cell r="C145" t="str">
            <v>Đinh Thị Phương</v>
          </cell>
          <cell r="D145" t="str">
            <v>Anh</v>
          </cell>
          <cell r="E145" t="str">
            <v>30/04/1996</v>
          </cell>
          <cell r="F145" t="str">
            <v>D14CQVT05-B</v>
          </cell>
          <cell r="G145">
            <v>565</v>
          </cell>
          <cell r="H145" t="str">
            <v>TOEIC</v>
          </cell>
          <cell r="I145" t="str">
            <v>13/10/2018</v>
          </cell>
          <cell r="J145" t="str">
            <v>13/10/2020</v>
          </cell>
          <cell r="K145"/>
          <cell r="L145"/>
          <cell r="M145"/>
          <cell r="N145"/>
          <cell r="O145"/>
          <cell r="P145"/>
          <cell r="Q145"/>
          <cell r="R145"/>
          <cell r="S145" t="str">
            <v>-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Y145" t="str">
            <v>-</v>
          </cell>
          <cell r="Z145" t="str">
            <v>-</v>
          </cell>
          <cell r="AA145" t="str">
            <v>x</v>
          </cell>
          <cell r="AB145" t="str">
            <v>x</v>
          </cell>
          <cell r="AC145"/>
          <cell r="AD145"/>
          <cell r="AE145"/>
          <cell r="AF145"/>
          <cell r="AG145"/>
          <cell r="AH145"/>
          <cell r="AI145" t="str">
            <v>10</v>
          </cell>
          <cell r="AJ145" t="str">
            <v>10</v>
          </cell>
          <cell r="AK145" t="str">
            <v>-</v>
          </cell>
          <cell r="AL145" t="str">
            <v>-</v>
          </cell>
          <cell r="AM145" t="str">
            <v>-</v>
          </cell>
          <cell r="AN145"/>
          <cell r="AO145" t="str">
            <v>-</v>
          </cell>
          <cell r="AP145" t="str">
            <v>-</v>
          </cell>
        </row>
        <row r="146">
          <cell r="A146">
            <v>143</v>
          </cell>
          <cell r="B146" t="str">
            <v>B14DCVT491</v>
          </cell>
          <cell r="C146" t="str">
            <v>Trịnh Quỳnh</v>
          </cell>
          <cell r="D146" t="str">
            <v>Mai</v>
          </cell>
          <cell r="E146" t="str">
            <v>18/09/1996</v>
          </cell>
          <cell r="F146" t="str">
            <v>D14CQVT05-B</v>
          </cell>
          <cell r="G146">
            <v>470</v>
          </cell>
          <cell r="H146" t="str">
            <v>TOEIC</v>
          </cell>
          <cell r="I146" t="str">
            <v>09/9/2018</v>
          </cell>
          <cell r="J146" t="str">
            <v>09/9/2020</v>
          </cell>
          <cell r="K146"/>
          <cell r="L146"/>
          <cell r="M146"/>
          <cell r="N146"/>
          <cell r="O146"/>
          <cell r="P146"/>
          <cell r="Q146"/>
          <cell r="R146"/>
          <cell r="S146" t="str">
            <v>-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Y146" t="str">
            <v>-</v>
          </cell>
          <cell r="Z146" t="str">
            <v>-</v>
          </cell>
          <cell r="AA146" t="str">
            <v>x</v>
          </cell>
          <cell r="AB146" t="str">
            <v>x</v>
          </cell>
          <cell r="AC146"/>
          <cell r="AD146"/>
          <cell r="AE146"/>
          <cell r="AF146"/>
          <cell r="AG146"/>
          <cell r="AH146"/>
          <cell r="AI146" t="str">
            <v>8</v>
          </cell>
          <cell r="AJ146">
            <v>7</v>
          </cell>
          <cell r="AK146" t="str">
            <v>-</v>
          </cell>
          <cell r="AL146" t="str">
            <v>-</v>
          </cell>
          <cell r="AM146" t="str">
            <v>-</v>
          </cell>
          <cell r="AN146"/>
          <cell r="AO146" t="str">
            <v>-</v>
          </cell>
          <cell r="AP146" t="str">
            <v>-</v>
          </cell>
        </row>
        <row r="147">
          <cell r="A147">
            <v>144</v>
          </cell>
          <cell r="B147" t="str">
            <v>B14DCVT443</v>
          </cell>
          <cell r="C147" t="str">
            <v>Đoàn Thành</v>
          </cell>
          <cell r="D147" t="str">
            <v>Nam</v>
          </cell>
          <cell r="E147" t="str">
            <v>19/05/1996</v>
          </cell>
          <cell r="F147" t="str">
            <v>D14CQVT05-B</v>
          </cell>
          <cell r="G147">
            <v>700</v>
          </cell>
          <cell r="H147" t="str">
            <v>TOEIC</v>
          </cell>
          <cell r="I147" t="str">
            <v>29/9/2018</v>
          </cell>
          <cell r="J147" t="str">
            <v>29/9/2020</v>
          </cell>
          <cell r="K147"/>
          <cell r="L147"/>
          <cell r="M147"/>
          <cell r="N147"/>
          <cell r="O147"/>
          <cell r="P147"/>
          <cell r="Q147"/>
          <cell r="R147"/>
          <cell r="S147" t="str">
            <v>-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Y147" t="str">
            <v>-</v>
          </cell>
          <cell r="Z147" t="str">
            <v>-</v>
          </cell>
          <cell r="AA147" t="str">
            <v>x</v>
          </cell>
          <cell r="AB147" t="str">
            <v>x</v>
          </cell>
          <cell r="AC147"/>
          <cell r="AD147"/>
          <cell r="AE147"/>
          <cell r="AF147"/>
          <cell r="AG147"/>
          <cell r="AH147"/>
          <cell r="AI147" t="str">
            <v>10</v>
          </cell>
          <cell r="AJ147" t="str">
            <v>10</v>
          </cell>
          <cell r="AK147" t="str">
            <v>-</v>
          </cell>
          <cell r="AL147" t="str">
            <v>-</v>
          </cell>
          <cell r="AM147" t="str">
            <v>-</v>
          </cell>
          <cell r="AN147"/>
          <cell r="AO147" t="str">
            <v>-</v>
          </cell>
          <cell r="AP147" t="str">
            <v>-</v>
          </cell>
        </row>
        <row r="148">
          <cell r="A148">
            <v>145</v>
          </cell>
          <cell r="B148" t="str">
            <v>B14DCVT511</v>
          </cell>
          <cell r="C148" t="str">
            <v>Đỗ Văn</v>
          </cell>
          <cell r="D148" t="str">
            <v>Thao</v>
          </cell>
          <cell r="E148" t="str">
            <v>16/09/1996</v>
          </cell>
          <cell r="F148" t="str">
            <v>D14CQVT05-B</v>
          </cell>
          <cell r="G148">
            <v>600</v>
          </cell>
          <cell r="H148" t="str">
            <v>TOEIC</v>
          </cell>
          <cell r="I148" t="str">
            <v>27/10/2018</v>
          </cell>
          <cell r="J148" t="str">
            <v>27/10/2020</v>
          </cell>
          <cell r="K148"/>
          <cell r="L148"/>
          <cell r="M148"/>
          <cell r="N148"/>
          <cell r="O148"/>
          <cell r="P148"/>
          <cell r="Q148"/>
          <cell r="R148"/>
          <cell r="S148" t="str">
            <v>-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Y148" t="str">
            <v>-</v>
          </cell>
          <cell r="Z148" t="str">
            <v>-</v>
          </cell>
          <cell r="AA148" t="str">
            <v>x</v>
          </cell>
          <cell r="AB148" t="str">
            <v>x</v>
          </cell>
          <cell r="AC148"/>
          <cell r="AD148"/>
          <cell r="AE148"/>
          <cell r="AF148"/>
          <cell r="AG148"/>
          <cell r="AH148"/>
          <cell r="AI148" t="str">
            <v>10</v>
          </cell>
          <cell r="AJ148" t="str">
            <v>10</v>
          </cell>
          <cell r="AK148" t="str">
            <v>-</v>
          </cell>
          <cell r="AL148" t="str">
            <v>-</v>
          </cell>
          <cell r="AM148" t="str">
            <v>-</v>
          </cell>
          <cell r="AN148"/>
          <cell r="AO148" t="str">
            <v>-</v>
          </cell>
          <cell r="AP148" t="str">
            <v>-</v>
          </cell>
        </row>
        <row r="149">
          <cell r="A149">
            <v>146</v>
          </cell>
          <cell r="B149" t="str">
            <v>B14DCVT355</v>
          </cell>
          <cell r="C149" t="str">
            <v>Nguyễn Xuân</v>
          </cell>
          <cell r="D149" t="str">
            <v>Tuấn</v>
          </cell>
          <cell r="E149" t="str">
            <v>13/03/1996</v>
          </cell>
          <cell r="F149" t="str">
            <v>D14CQVT05-B</v>
          </cell>
          <cell r="G149">
            <v>545</v>
          </cell>
          <cell r="H149" t="str">
            <v>TOEIC</v>
          </cell>
          <cell r="I149" t="str">
            <v>27/11/2018</v>
          </cell>
          <cell r="J149" t="str">
            <v>27/11/2020</v>
          </cell>
          <cell r="K149"/>
          <cell r="L149"/>
          <cell r="M149"/>
          <cell r="N149"/>
          <cell r="O149"/>
          <cell r="P149"/>
          <cell r="Q149"/>
          <cell r="R149"/>
          <cell r="S149" t="str">
            <v>-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Y149" t="str">
            <v>-</v>
          </cell>
          <cell r="Z149" t="str">
            <v>-</v>
          </cell>
          <cell r="AA149" t="str">
            <v>x</v>
          </cell>
          <cell r="AB149" t="str">
            <v>x</v>
          </cell>
          <cell r="AC149"/>
          <cell r="AD149"/>
          <cell r="AE149"/>
          <cell r="AF149"/>
          <cell r="AG149"/>
          <cell r="AH149"/>
          <cell r="AI149" t="str">
            <v>10</v>
          </cell>
          <cell r="AJ149" t="str">
            <v>10</v>
          </cell>
          <cell r="AK149" t="str">
            <v>-</v>
          </cell>
          <cell r="AL149" t="str">
            <v>-</v>
          </cell>
          <cell r="AM149" t="str">
            <v>-</v>
          </cell>
          <cell r="AN149"/>
          <cell r="AO149" t="str">
            <v>-</v>
          </cell>
          <cell r="AP149" t="str">
            <v>-</v>
          </cell>
        </row>
        <row r="150">
          <cell r="A150">
            <v>147</v>
          </cell>
          <cell r="B150" t="str">
            <v>B14DCVT655</v>
          </cell>
          <cell r="C150" t="str">
            <v>Bùi Thị</v>
          </cell>
          <cell r="D150" t="str">
            <v>Thủy</v>
          </cell>
          <cell r="E150" t="str">
            <v>28/09/1995</v>
          </cell>
          <cell r="F150" t="str">
            <v>D14CQVT05-B</v>
          </cell>
          <cell r="G150">
            <v>505</v>
          </cell>
          <cell r="H150" t="str">
            <v>TOEIC</v>
          </cell>
          <cell r="I150" t="str">
            <v>16/11/2018</v>
          </cell>
          <cell r="J150" t="str">
            <v>16/11/2020</v>
          </cell>
          <cell r="K150"/>
          <cell r="L150"/>
          <cell r="M150"/>
          <cell r="N150"/>
          <cell r="O150"/>
          <cell r="P150"/>
          <cell r="Q150"/>
          <cell r="R150"/>
          <cell r="S150" t="str">
            <v>-</v>
          </cell>
          <cell r="T150" t="str">
            <v>-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Y150" t="str">
            <v>-</v>
          </cell>
          <cell r="Z150" t="str">
            <v>-</v>
          </cell>
          <cell r="AA150" t="str">
            <v>x</v>
          </cell>
          <cell r="AB150" t="str">
            <v>x</v>
          </cell>
          <cell r="AC150"/>
          <cell r="AD150"/>
          <cell r="AE150"/>
          <cell r="AF150"/>
          <cell r="AG150"/>
          <cell r="AH150"/>
          <cell r="AI150" t="str">
            <v>9</v>
          </cell>
          <cell r="AJ150" t="str">
            <v>9</v>
          </cell>
          <cell r="AK150" t="str">
            <v>-</v>
          </cell>
          <cell r="AL150" t="str">
            <v>-</v>
          </cell>
          <cell r="AM150" t="str">
            <v>-</v>
          </cell>
          <cell r="AN150"/>
          <cell r="AO150" t="str">
            <v>-</v>
          </cell>
          <cell r="AP150" t="str">
            <v>-</v>
          </cell>
        </row>
        <row r="151">
          <cell r="A151">
            <v>148</v>
          </cell>
          <cell r="B151" t="str">
            <v>B14DCVT477</v>
          </cell>
          <cell r="C151" t="str">
            <v>Hoàng Văn</v>
          </cell>
          <cell r="D151" t="str">
            <v>Thế</v>
          </cell>
          <cell r="E151" t="str">
            <v>08/07/1996</v>
          </cell>
          <cell r="F151" t="str">
            <v>D14CQVT05-B</v>
          </cell>
          <cell r="G151">
            <v>470</v>
          </cell>
          <cell r="H151" t="str">
            <v>TOEIC</v>
          </cell>
          <cell r="I151" t="str">
            <v>14/11/2018</v>
          </cell>
          <cell r="J151" t="str">
            <v>14/11/2020</v>
          </cell>
          <cell r="K151"/>
          <cell r="L151"/>
          <cell r="M151"/>
          <cell r="N151"/>
          <cell r="O151"/>
          <cell r="P151"/>
          <cell r="Q151"/>
          <cell r="R151"/>
          <cell r="S151" t="str">
            <v>-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x</v>
          </cell>
          <cell r="AB151" t="str">
            <v>x</v>
          </cell>
          <cell r="AC151"/>
          <cell r="AD151"/>
          <cell r="AE151"/>
          <cell r="AF151"/>
          <cell r="AG151"/>
          <cell r="AH151"/>
          <cell r="AI151" t="str">
            <v>8</v>
          </cell>
          <cell r="AJ151">
            <v>7</v>
          </cell>
          <cell r="AK151" t="str">
            <v>-</v>
          </cell>
          <cell r="AL151" t="str">
            <v>-</v>
          </cell>
          <cell r="AM151" t="str">
            <v>-</v>
          </cell>
          <cell r="AN151"/>
          <cell r="AO151" t="str">
            <v>-</v>
          </cell>
          <cell r="AP151" t="str">
            <v>-</v>
          </cell>
        </row>
        <row r="152">
          <cell r="A152">
            <v>149</v>
          </cell>
          <cell r="B152" t="str">
            <v>B14DCVT607</v>
          </cell>
          <cell r="C152" t="str">
            <v>Trần Mạnh</v>
          </cell>
          <cell r="D152" t="str">
            <v>Toàn</v>
          </cell>
          <cell r="E152" t="str">
            <v>23/07/1996</v>
          </cell>
          <cell r="F152" t="str">
            <v>D14CQVT05-B</v>
          </cell>
          <cell r="G152">
            <v>510</v>
          </cell>
          <cell r="H152" t="str">
            <v>TOEIC</v>
          </cell>
          <cell r="I152" t="str">
            <v>22/9/2018</v>
          </cell>
          <cell r="J152" t="str">
            <v>22/9/2020</v>
          </cell>
          <cell r="K152"/>
          <cell r="L152"/>
          <cell r="M152"/>
          <cell r="N152"/>
          <cell r="O152"/>
          <cell r="P152"/>
          <cell r="Q152"/>
          <cell r="R152"/>
          <cell r="S152" t="str">
            <v>-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x</v>
          </cell>
          <cell r="AB152" t="str">
            <v>x</v>
          </cell>
          <cell r="AC152"/>
          <cell r="AD152"/>
          <cell r="AE152"/>
          <cell r="AF152"/>
          <cell r="AG152"/>
          <cell r="AH152"/>
          <cell r="AI152" t="str">
            <v>9</v>
          </cell>
          <cell r="AJ152" t="str">
            <v>9</v>
          </cell>
          <cell r="AK152" t="str">
            <v>-</v>
          </cell>
          <cell r="AL152" t="str">
            <v>-</v>
          </cell>
          <cell r="AM152" t="str">
            <v>-</v>
          </cell>
          <cell r="AN152"/>
          <cell r="AO152" t="str">
            <v>-</v>
          </cell>
          <cell r="AP152" t="str">
            <v>-</v>
          </cell>
        </row>
        <row r="153">
          <cell r="A153">
            <v>150</v>
          </cell>
          <cell r="B153" t="str">
            <v>B14DCVT048</v>
          </cell>
          <cell r="C153" t="str">
            <v>Nguyễn Công Nhật</v>
          </cell>
          <cell r="D153" t="str">
            <v>Anh</v>
          </cell>
          <cell r="E153" t="str">
            <v>01/06/1996</v>
          </cell>
          <cell r="F153" t="str">
            <v>D14CQVT06-B</v>
          </cell>
          <cell r="G153">
            <v>655</v>
          </cell>
          <cell r="H153" t="str">
            <v>TOEIC</v>
          </cell>
          <cell r="I153" t="str">
            <v>26/11/2018</v>
          </cell>
          <cell r="J153" t="str">
            <v>26/11/2020</v>
          </cell>
          <cell r="K153"/>
          <cell r="L153"/>
          <cell r="M153"/>
          <cell r="N153"/>
          <cell r="O153"/>
          <cell r="P153"/>
          <cell r="Q153"/>
          <cell r="R153"/>
          <cell r="S153" t="str">
            <v>-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Y153" t="str">
            <v>-</v>
          </cell>
          <cell r="Z153" t="str">
            <v>-</v>
          </cell>
          <cell r="AA153" t="str">
            <v>x</v>
          </cell>
          <cell r="AB153" t="str">
            <v>x</v>
          </cell>
          <cell r="AC153"/>
          <cell r="AD153"/>
          <cell r="AE153"/>
          <cell r="AF153"/>
          <cell r="AG153"/>
          <cell r="AH153"/>
          <cell r="AI153" t="str">
            <v>10</v>
          </cell>
          <cell r="AJ153" t="str">
            <v>10</v>
          </cell>
          <cell r="AK153" t="str">
            <v>-</v>
          </cell>
          <cell r="AL153" t="str">
            <v>-</v>
          </cell>
          <cell r="AM153" t="str">
            <v>-</v>
          </cell>
          <cell r="AN153"/>
          <cell r="AO153" t="str">
            <v>-</v>
          </cell>
          <cell r="AP153" t="str">
            <v>-</v>
          </cell>
        </row>
        <row r="154">
          <cell r="A154">
            <v>151</v>
          </cell>
          <cell r="B154" t="str">
            <v>B14DCVT035</v>
          </cell>
          <cell r="C154" t="str">
            <v>Nguyễn Công</v>
          </cell>
          <cell r="D154" t="str">
            <v>Cường</v>
          </cell>
          <cell r="E154" t="str">
            <v>11/12/1996</v>
          </cell>
          <cell r="F154" t="str">
            <v>D14CQVT06-B</v>
          </cell>
          <cell r="G154">
            <v>510</v>
          </cell>
          <cell r="H154" t="str">
            <v>TOEIC</v>
          </cell>
          <cell r="I154" t="str">
            <v>17/10/2018</v>
          </cell>
          <cell r="J154" t="str">
            <v>17/10/2020</v>
          </cell>
          <cell r="K154"/>
          <cell r="L154"/>
          <cell r="M154"/>
          <cell r="N154"/>
          <cell r="O154"/>
          <cell r="P154"/>
          <cell r="Q154"/>
          <cell r="R154"/>
          <cell r="S154" t="str">
            <v>-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Y154" t="str">
            <v>-</v>
          </cell>
          <cell r="Z154" t="str">
            <v>-</v>
          </cell>
          <cell r="AA154" t="str">
            <v>x</v>
          </cell>
          <cell r="AB154" t="str">
            <v>x</v>
          </cell>
          <cell r="AC154"/>
          <cell r="AD154"/>
          <cell r="AE154"/>
          <cell r="AF154"/>
          <cell r="AG154"/>
          <cell r="AH154"/>
          <cell r="AI154" t="str">
            <v>9</v>
          </cell>
          <cell r="AJ154" t="str">
            <v>9</v>
          </cell>
          <cell r="AK154" t="str">
            <v>-</v>
          </cell>
          <cell r="AL154" t="str">
            <v>-</v>
          </cell>
          <cell r="AM154" t="str">
            <v>-</v>
          </cell>
          <cell r="AN154"/>
          <cell r="AO154" t="str">
            <v>-</v>
          </cell>
          <cell r="AP154" t="str">
            <v>-</v>
          </cell>
        </row>
        <row r="155">
          <cell r="A155">
            <v>152</v>
          </cell>
          <cell r="B155" t="str">
            <v>B14DCVT037</v>
          </cell>
          <cell r="C155" t="str">
            <v>Trần Xuân</v>
          </cell>
          <cell r="D155" t="str">
            <v>Duyệt</v>
          </cell>
          <cell r="E155" t="str">
            <v>06/08/1996</v>
          </cell>
          <cell r="F155" t="str">
            <v>D14CQVT06-B</v>
          </cell>
          <cell r="G155">
            <v>485</v>
          </cell>
          <cell r="H155" t="str">
            <v>TOEIC</v>
          </cell>
          <cell r="I155" t="str">
            <v>10/11/2018</v>
          </cell>
          <cell r="J155" t="str">
            <v>10/11/2020</v>
          </cell>
          <cell r="K155"/>
          <cell r="L155"/>
          <cell r="M155"/>
          <cell r="N155"/>
          <cell r="O155"/>
          <cell r="P155"/>
          <cell r="Q155"/>
          <cell r="R155"/>
          <cell r="S155" t="str">
            <v>-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X155" t="str">
            <v>-</v>
          </cell>
          <cell r="Y155" t="str">
            <v>-</v>
          </cell>
          <cell r="Z155" t="str">
            <v>-</v>
          </cell>
          <cell r="AA155" t="str">
            <v>x</v>
          </cell>
          <cell r="AB155" t="str">
            <v>x</v>
          </cell>
          <cell r="AC155"/>
          <cell r="AD155"/>
          <cell r="AE155"/>
          <cell r="AF155"/>
          <cell r="AG155"/>
          <cell r="AH155"/>
          <cell r="AI155" t="str">
            <v>8</v>
          </cell>
          <cell r="AJ155">
            <v>7</v>
          </cell>
          <cell r="AK155" t="str">
            <v>-</v>
          </cell>
          <cell r="AL155" t="str">
            <v>-</v>
          </cell>
          <cell r="AM155" t="str">
            <v>-</v>
          </cell>
          <cell r="AN155"/>
          <cell r="AO155" t="str">
            <v>-</v>
          </cell>
          <cell r="AP155" t="str">
            <v>-</v>
          </cell>
        </row>
        <row r="156">
          <cell r="A156">
            <v>153</v>
          </cell>
          <cell r="B156" t="str">
            <v>B14DCVT052</v>
          </cell>
          <cell r="C156" t="str">
            <v>Nguyễn Hồng</v>
          </cell>
          <cell r="D156" t="str">
            <v>Đức</v>
          </cell>
          <cell r="E156" t="str">
            <v>10/12/1996</v>
          </cell>
          <cell r="F156" t="str">
            <v>D14CQVT06-B</v>
          </cell>
          <cell r="G156">
            <v>475</v>
          </cell>
          <cell r="H156" t="str">
            <v>TOEIC</v>
          </cell>
          <cell r="I156" t="str">
            <v>02/11/2018</v>
          </cell>
          <cell r="J156" t="str">
            <v>02/11/2020</v>
          </cell>
          <cell r="K156"/>
          <cell r="L156"/>
          <cell r="M156"/>
          <cell r="N156"/>
          <cell r="O156"/>
          <cell r="P156"/>
          <cell r="Q156"/>
          <cell r="R156"/>
          <cell r="S156" t="str">
            <v>-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Y156" t="str">
            <v>-</v>
          </cell>
          <cell r="Z156" t="str">
            <v>-</v>
          </cell>
          <cell r="AA156" t="str">
            <v>x</v>
          </cell>
          <cell r="AB156" t="str">
            <v>x</v>
          </cell>
          <cell r="AC156"/>
          <cell r="AD156"/>
          <cell r="AE156"/>
          <cell r="AF156"/>
          <cell r="AG156"/>
          <cell r="AH156"/>
          <cell r="AI156" t="str">
            <v>8</v>
          </cell>
          <cell r="AJ156">
            <v>7</v>
          </cell>
          <cell r="AK156" t="str">
            <v>-</v>
          </cell>
          <cell r="AL156" t="str">
            <v>-</v>
          </cell>
          <cell r="AM156" t="str">
            <v>-</v>
          </cell>
          <cell r="AN156"/>
          <cell r="AO156" t="str">
            <v>-</v>
          </cell>
          <cell r="AP156" t="str">
            <v>-</v>
          </cell>
        </row>
        <row r="157">
          <cell r="A157">
            <v>154</v>
          </cell>
          <cell r="B157" t="str">
            <v>B14DCVT004</v>
          </cell>
          <cell r="C157" t="str">
            <v>Vương Minh</v>
          </cell>
          <cell r="D157" t="str">
            <v>Hoàng</v>
          </cell>
          <cell r="E157" t="str">
            <v>09/05/1996</v>
          </cell>
          <cell r="F157" t="str">
            <v>D14CQVT06-B</v>
          </cell>
          <cell r="G157">
            <v>775</v>
          </cell>
          <cell r="H157" t="str">
            <v>TOEIC</v>
          </cell>
          <cell r="I157" t="str">
            <v>24/10/2018</v>
          </cell>
          <cell r="J157" t="str">
            <v>24/10/2020</v>
          </cell>
          <cell r="K157"/>
          <cell r="L157"/>
          <cell r="M157"/>
          <cell r="N157"/>
          <cell r="O157"/>
          <cell r="P157"/>
          <cell r="Q157"/>
          <cell r="R157"/>
          <cell r="S157" t="str">
            <v>-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X157" t="str">
            <v>-</v>
          </cell>
          <cell r="Y157" t="str">
            <v>-</v>
          </cell>
          <cell r="Z157" t="str">
            <v>-</v>
          </cell>
          <cell r="AA157" t="str">
            <v>x</v>
          </cell>
          <cell r="AB157" t="str">
            <v>x</v>
          </cell>
          <cell r="AC157"/>
          <cell r="AD157"/>
          <cell r="AE157"/>
          <cell r="AF157"/>
          <cell r="AG157"/>
          <cell r="AH157"/>
          <cell r="AI157" t="str">
            <v>10</v>
          </cell>
          <cell r="AJ157" t="str">
            <v>10</v>
          </cell>
          <cell r="AK157" t="str">
            <v>-</v>
          </cell>
          <cell r="AL157" t="str">
            <v>-</v>
          </cell>
          <cell r="AM157" t="str">
            <v>-</v>
          </cell>
          <cell r="AN157"/>
          <cell r="AO157" t="str">
            <v>-</v>
          </cell>
          <cell r="AP157" t="str">
            <v>-</v>
          </cell>
        </row>
        <row r="158">
          <cell r="A158">
            <v>155</v>
          </cell>
          <cell r="B158" t="str">
            <v>B14DCVT007</v>
          </cell>
          <cell r="C158" t="str">
            <v>Nguyễn Kiều</v>
          </cell>
          <cell r="D158" t="str">
            <v>Oanh</v>
          </cell>
          <cell r="E158" t="str">
            <v>21/05/1996</v>
          </cell>
          <cell r="F158" t="str">
            <v>D14CQVT06-B</v>
          </cell>
          <cell r="G158">
            <v>455</v>
          </cell>
          <cell r="H158" t="str">
            <v>TOEIC</v>
          </cell>
          <cell r="I158" t="str">
            <v>21/11/2018</v>
          </cell>
          <cell r="J158" t="str">
            <v>21/11/2020</v>
          </cell>
          <cell r="K158"/>
          <cell r="L158"/>
          <cell r="M158"/>
          <cell r="N158"/>
          <cell r="O158"/>
          <cell r="P158"/>
          <cell r="Q158"/>
          <cell r="R158"/>
          <cell r="S158" t="str">
            <v>-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Y158" t="str">
            <v>-</v>
          </cell>
          <cell r="Z158" t="str">
            <v>-</v>
          </cell>
          <cell r="AA158" t="str">
            <v>x</v>
          </cell>
          <cell r="AB158" t="str">
            <v>x</v>
          </cell>
          <cell r="AC158"/>
          <cell r="AD158"/>
          <cell r="AE158"/>
          <cell r="AF158"/>
          <cell r="AG158"/>
          <cell r="AH158"/>
          <cell r="AI158" t="str">
            <v>8</v>
          </cell>
          <cell r="AJ158">
            <v>7</v>
          </cell>
          <cell r="AK158" t="str">
            <v>-</v>
          </cell>
          <cell r="AL158" t="str">
            <v>-</v>
          </cell>
          <cell r="AM158" t="str">
            <v>-</v>
          </cell>
          <cell r="AN158"/>
          <cell r="AO158" t="str">
            <v>-</v>
          </cell>
          <cell r="AP158" t="str">
            <v>-</v>
          </cell>
        </row>
        <row r="159">
          <cell r="A159">
            <v>156</v>
          </cell>
          <cell r="B159" t="str">
            <v>B14DCVT057</v>
          </cell>
          <cell r="C159" t="str">
            <v>Nguyễn Thị Bích</v>
          </cell>
          <cell r="D159" t="str">
            <v>Phượng</v>
          </cell>
          <cell r="E159" t="str">
            <v>01/10/1996</v>
          </cell>
          <cell r="F159" t="str">
            <v>D14CQVT06-B</v>
          </cell>
          <cell r="G159">
            <v>550</v>
          </cell>
          <cell r="H159" t="str">
            <v>TOEIC</v>
          </cell>
          <cell r="I159" t="str">
            <v>04/02/2018</v>
          </cell>
          <cell r="J159" t="str">
            <v>04/02/2020</v>
          </cell>
          <cell r="K159"/>
          <cell r="L159"/>
          <cell r="M159"/>
          <cell r="N159"/>
          <cell r="O159"/>
          <cell r="P159"/>
          <cell r="Q159"/>
          <cell r="R159"/>
          <cell r="S159" t="str">
            <v>-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Y159" t="str">
            <v>-</v>
          </cell>
          <cell r="Z159" t="str">
            <v>-</v>
          </cell>
          <cell r="AA159" t="str">
            <v>x</v>
          </cell>
          <cell r="AB159"/>
          <cell r="AC159"/>
          <cell r="AD159"/>
          <cell r="AE159"/>
          <cell r="AF159"/>
          <cell r="AG159"/>
          <cell r="AH159"/>
          <cell r="AI159" t="str">
            <v>10</v>
          </cell>
          <cell r="AJ159" t="str">
            <v>-</v>
          </cell>
          <cell r="AK159" t="str">
            <v>-</v>
          </cell>
          <cell r="AL159" t="str">
            <v>-</v>
          </cell>
          <cell r="AM159" t="str">
            <v>-</v>
          </cell>
          <cell r="AN159"/>
          <cell r="AO159" t="str">
            <v>-</v>
          </cell>
          <cell r="AP159" t="str">
            <v>-</v>
          </cell>
        </row>
        <row r="160">
          <cell r="A160">
            <v>157</v>
          </cell>
          <cell r="B160" t="str">
            <v>B14DCVT019</v>
          </cell>
          <cell r="C160" t="str">
            <v>Nguyễn Thị Như</v>
          </cell>
          <cell r="D160" t="str">
            <v>Quỳnh</v>
          </cell>
          <cell r="E160" t="str">
            <v>08/08/1996</v>
          </cell>
          <cell r="F160" t="str">
            <v>D14CQVT06-B</v>
          </cell>
          <cell r="G160">
            <v>605</v>
          </cell>
          <cell r="H160" t="str">
            <v>TOEIC</v>
          </cell>
          <cell r="I160" t="str">
            <v>02/11/2018</v>
          </cell>
          <cell r="J160" t="str">
            <v>02/11/2020</v>
          </cell>
          <cell r="K160"/>
          <cell r="L160"/>
          <cell r="M160"/>
          <cell r="N160"/>
          <cell r="O160"/>
          <cell r="P160"/>
          <cell r="Q160"/>
          <cell r="R160"/>
          <cell r="S160" t="str">
            <v>-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X160" t="str">
            <v>-</v>
          </cell>
          <cell r="Y160" t="str">
            <v>-</v>
          </cell>
          <cell r="Z160" t="str">
            <v>-</v>
          </cell>
          <cell r="AA160" t="str">
            <v>x</v>
          </cell>
          <cell r="AB160" t="str">
            <v>x</v>
          </cell>
          <cell r="AC160"/>
          <cell r="AD160"/>
          <cell r="AE160"/>
          <cell r="AF160"/>
          <cell r="AG160"/>
          <cell r="AH160"/>
          <cell r="AI160" t="str">
            <v>10</v>
          </cell>
          <cell r="AJ160" t="str">
            <v>10</v>
          </cell>
          <cell r="AK160" t="str">
            <v>-</v>
          </cell>
          <cell r="AL160" t="str">
            <v>-</v>
          </cell>
          <cell r="AM160" t="str">
            <v>-</v>
          </cell>
          <cell r="AN160"/>
          <cell r="AO160" t="str">
            <v>-</v>
          </cell>
          <cell r="AP160" t="str">
            <v>-</v>
          </cell>
        </row>
        <row r="161">
          <cell r="A161">
            <v>158</v>
          </cell>
          <cell r="B161" t="str">
            <v>B13DCVT286</v>
          </cell>
          <cell r="C161" t="str">
            <v>Bùi Huy</v>
          </cell>
          <cell r="D161" t="str">
            <v>Toản</v>
          </cell>
          <cell r="E161" t="str">
            <v>09/09/1993</v>
          </cell>
          <cell r="F161" t="str">
            <v>D14CQVT06-B</v>
          </cell>
          <cell r="G161">
            <v>530</v>
          </cell>
          <cell r="H161" t="str">
            <v>TOEIC</v>
          </cell>
          <cell r="I161" t="str">
            <v>02/11/2018</v>
          </cell>
          <cell r="J161" t="str">
            <v>02/11/2020</v>
          </cell>
          <cell r="K161"/>
          <cell r="L161"/>
          <cell r="M161"/>
          <cell r="N161"/>
          <cell r="O161"/>
          <cell r="P161"/>
          <cell r="Q161"/>
          <cell r="R161"/>
          <cell r="S161" t="str">
            <v>-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Y161" t="str">
            <v>-</v>
          </cell>
          <cell r="Z161" t="str">
            <v>-</v>
          </cell>
          <cell r="AA161" t="str">
            <v>x</v>
          </cell>
          <cell r="AB161" t="str">
            <v>x</v>
          </cell>
          <cell r="AC161"/>
          <cell r="AD161"/>
          <cell r="AE161"/>
          <cell r="AF161"/>
          <cell r="AG161"/>
          <cell r="AH161"/>
          <cell r="AI161" t="str">
            <v>9</v>
          </cell>
          <cell r="AJ161" t="str">
            <v>9</v>
          </cell>
          <cell r="AK161" t="str">
            <v>-</v>
          </cell>
          <cell r="AL161" t="str">
            <v>-</v>
          </cell>
          <cell r="AM161" t="str">
            <v>-</v>
          </cell>
          <cell r="AN161"/>
          <cell r="AO161" t="str">
            <v>-</v>
          </cell>
          <cell r="AP161" t="str">
            <v>-</v>
          </cell>
        </row>
        <row r="162">
          <cell r="A162">
            <v>159</v>
          </cell>
          <cell r="B162" t="str">
            <v>B14DCVT032</v>
          </cell>
          <cell r="C162" t="str">
            <v>Trần Thị</v>
          </cell>
          <cell r="D162" t="str">
            <v>Thảo</v>
          </cell>
          <cell r="E162" t="str">
            <v>24/11/1996</v>
          </cell>
          <cell r="F162" t="str">
            <v>D14CQVT06-B</v>
          </cell>
          <cell r="G162">
            <v>490</v>
          </cell>
          <cell r="H162" t="str">
            <v>TOEIC</v>
          </cell>
          <cell r="I162" t="str">
            <v>02/11/2018</v>
          </cell>
          <cell r="J162" t="str">
            <v>02/11/2020</v>
          </cell>
          <cell r="K162"/>
          <cell r="L162"/>
          <cell r="M162"/>
          <cell r="N162"/>
          <cell r="O162"/>
          <cell r="P162"/>
          <cell r="Q162"/>
          <cell r="R162"/>
          <cell r="S162" t="str">
            <v>-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Y162" t="str">
            <v>-</v>
          </cell>
          <cell r="Z162" t="str">
            <v>-</v>
          </cell>
          <cell r="AA162" t="str">
            <v>x</v>
          </cell>
          <cell r="AB162" t="str">
            <v>x</v>
          </cell>
          <cell r="AC162"/>
          <cell r="AD162"/>
          <cell r="AE162"/>
          <cell r="AF162"/>
          <cell r="AG162"/>
          <cell r="AH162"/>
          <cell r="AI162" t="str">
            <v>9</v>
          </cell>
          <cell r="AJ162" t="str">
            <v>9</v>
          </cell>
          <cell r="AK162" t="str">
            <v>-</v>
          </cell>
          <cell r="AL162" t="str">
            <v>-</v>
          </cell>
          <cell r="AM162" t="str">
            <v>-</v>
          </cell>
          <cell r="AN162"/>
          <cell r="AO162" t="str">
            <v>-</v>
          </cell>
          <cell r="AP162" t="str">
            <v>-</v>
          </cell>
        </row>
        <row r="163">
          <cell r="A163">
            <v>160</v>
          </cell>
          <cell r="B163" t="str">
            <v>B14DCVT008</v>
          </cell>
          <cell r="C163" t="str">
            <v>Trịnh Ngọc</v>
          </cell>
          <cell r="D163" t="str">
            <v>Thắng</v>
          </cell>
          <cell r="E163" t="str">
            <v>24/05/1992</v>
          </cell>
          <cell r="F163" t="str">
            <v>D14CQVT06-B</v>
          </cell>
          <cell r="G163">
            <v>455</v>
          </cell>
          <cell r="H163" t="str">
            <v>TOEIC</v>
          </cell>
          <cell r="I163" t="str">
            <v>10/11/2018</v>
          </cell>
          <cell r="J163" t="str">
            <v>10/11/2020</v>
          </cell>
          <cell r="K163"/>
          <cell r="L163"/>
          <cell r="M163"/>
          <cell r="N163"/>
          <cell r="O163"/>
          <cell r="P163"/>
          <cell r="Q163"/>
          <cell r="R163"/>
          <cell r="S163" t="str">
            <v>-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-</v>
          </cell>
          <cell r="X163" t="str">
            <v>-</v>
          </cell>
          <cell r="Y163" t="str">
            <v>-</v>
          </cell>
          <cell r="Z163" t="str">
            <v>-</v>
          </cell>
          <cell r="AA163"/>
          <cell r="AB163" t="str">
            <v>x</v>
          </cell>
          <cell r="AC163"/>
          <cell r="AD163"/>
          <cell r="AE163"/>
          <cell r="AF163"/>
          <cell r="AG163"/>
          <cell r="AH163"/>
          <cell r="AI163" t="str">
            <v>-</v>
          </cell>
          <cell r="AJ163">
            <v>7</v>
          </cell>
          <cell r="AK163" t="str">
            <v>-</v>
          </cell>
          <cell r="AL163" t="str">
            <v>-</v>
          </cell>
          <cell r="AM163" t="str">
            <v>-</v>
          </cell>
          <cell r="AN163"/>
          <cell r="AO163" t="str">
            <v>-</v>
          </cell>
          <cell r="AP163" t="str">
            <v>-</v>
          </cell>
        </row>
        <row r="164">
          <cell r="A164">
            <v>161</v>
          </cell>
          <cell r="B164" t="str">
            <v>B14DCCN191</v>
          </cell>
          <cell r="C164" t="str">
            <v>Nguyễn Thị</v>
          </cell>
          <cell r="D164" t="str">
            <v>Nga</v>
          </cell>
          <cell r="E164" t="str">
            <v>22/07/1996</v>
          </cell>
          <cell r="F164" t="str">
            <v>D14HTTT1</v>
          </cell>
          <cell r="G164">
            <v>555</v>
          </cell>
          <cell r="H164" t="str">
            <v>TOEIC</v>
          </cell>
          <cell r="I164" t="str">
            <v>14/11/2018</v>
          </cell>
          <cell r="J164" t="str">
            <v>14/11/2020</v>
          </cell>
          <cell r="K164"/>
          <cell r="L164"/>
          <cell r="M164"/>
          <cell r="N164"/>
          <cell r="O164"/>
          <cell r="P164"/>
          <cell r="Q164"/>
          <cell r="R164"/>
          <cell r="S164" t="str">
            <v>-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X164" t="str">
            <v>-</v>
          </cell>
          <cell r="Y164" t="str">
            <v>-</v>
          </cell>
          <cell r="Z164" t="str">
            <v>-</v>
          </cell>
          <cell r="AA164" t="str">
            <v>x</v>
          </cell>
          <cell r="AB164" t="str">
            <v>x</v>
          </cell>
          <cell r="AC164"/>
          <cell r="AD164"/>
          <cell r="AE164"/>
          <cell r="AF164"/>
          <cell r="AG164"/>
          <cell r="AH164"/>
          <cell r="AI164" t="str">
            <v>10</v>
          </cell>
          <cell r="AJ164" t="str">
            <v>10</v>
          </cell>
          <cell r="AK164" t="str">
            <v>-</v>
          </cell>
          <cell r="AL164" t="str">
            <v>-</v>
          </cell>
          <cell r="AM164" t="str">
            <v>-</v>
          </cell>
          <cell r="AN164"/>
          <cell r="AO164" t="str">
            <v>-</v>
          </cell>
          <cell r="AP164" t="str">
            <v>-</v>
          </cell>
        </row>
        <row r="165">
          <cell r="A165">
            <v>162</v>
          </cell>
          <cell r="B165" t="str">
            <v>B14DCCN478</v>
          </cell>
          <cell r="C165" t="str">
            <v>Nguyễn Ngọc</v>
          </cell>
          <cell r="D165" t="str">
            <v>Sơn</v>
          </cell>
          <cell r="E165" t="str">
            <v>30/10/1996</v>
          </cell>
          <cell r="F165" t="str">
            <v>D14HTTT1</v>
          </cell>
          <cell r="G165">
            <v>455</v>
          </cell>
          <cell r="H165" t="str">
            <v>TOEIC</v>
          </cell>
          <cell r="I165" t="str">
            <v>27/11/2018</v>
          </cell>
          <cell r="J165" t="str">
            <v>27/11/2020</v>
          </cell>
          <cell r="K165"/>
          <cell r="L165"/>
          <cell r="M165"/>
          <cell r="N165"/>
          <cell r="O165"/>
          <cell r="P165"/>
          <cell r="Q165"/>
          <cell r="R165"/>
          <cell r="S165" t="str">
            <v>-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X165" t="str">
            <v>-</v>
          </cell>
          <cell r="Y165" t="str">
            <v>-</v>
          </cell>
          <cell r="Z165" t="str">
            <v>-</v>
          </cell>
          <cell r="AA165" t="str">
            <v>x</v>
          </cell>
          <cell r="AB165" t="str">
            <v>x</v>
          </cell>
          <cell r="AC165"/>
          <cell r="AD165"/>
          <cell r="AE165"/>
          <cell r="AF165"/>
          <cell r="AG165"/>
          <cell r="AH165"/>
          <cell r="AI165" t="str">
            <v>8</v>
          </cell>
          <cell r="AJ165">
            <v>7</v>
          </cell>
          <cell r="AK165" t="str">
            <v>-</v>
          </cell>
          <cell r="AL165" t="str">
            <v>-</v>
          </cell>
          <cell r="AM165" t="str">
            <v>-</v>
          </cell>
          <cell r="AN165"/>
          <cell r="AO165" t="str">
            <v>-</v>
          </cell>
          <cell r="AP165" t="str">
            <v>-</v>
          </cell>
        </row>
        <row r="166">
          <cell r="A166">
            <v>163</v>
          </cell>
          <cell r="B166" t="str">
            <v>B14DCCN400</v>
          </cell>
          <cell r="C166" t="str">
            <v>Trần Thị</v>
          </cell>
          <cell r="D166" t="str">
            <v>Tươi</v>
          </cell>
          <cell r="E166" t="str">
            <v>01/06/1996</v>
          </cell>
          <cell r="F166" t="str">
            <v>D14HTTT1</v>
          </cell>
          <cell r="G166">
            <v>455</v>
          </cell>
          <cell r="H166" t="str">
            <v>TOEIC</v>
          </cell>
          <cell r="I166" t="str">
            <v>10/10/2018</v>
          </cell>
          <cell r="J166" t="str">
            <v>10/10/2020</v>
          </cell>
          <cell r="K166"/>
          <cell r="L166"/>
          <cell r="M166"/>
          <cell r="N166"/>
          <cell r="O166"/>
          <cell r="P166"/>
          <cell r="Q166"/>
          <cell r="R166"/>
          <cell r="S166" t="str">
            <v>-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Y166" t="str">
            <v>-</v>
          </cell>
          <cell r="Z166" t="str">
            <v>-</v>
          </cell>
          <cell r="AA166" t="str">
            <v>x</v>
          </cell>
          <cell r="AB166" t="str">
            <v>x</v>
          </cell>
          <cell r="AC166"/>
          <cell r="AD166"/>
          <cell r="AE166"/>
          <cell r="AF166"/>
          <cell r="AG166"/>
          <cell r="AH166"/>
          <cell r="AI166" t="str">
            <v>8</v>
          </cell>
          <cell r="AJ166">
            <v>7</v>
          </cell>
          <cell r="AK166" t="str">
            <v>-</v>
          </cell>
          <cell r="AL166" t="str">
            <v>-</v>
          </cell>
          <cell r="AM166" t="str">
            <v>-</v>
          </cell>
          <cell r="AN166"/>
          <cell r="AO166" t="str">
            <v>-</v>
          </cell>
          <cell r="AP166" t="str">
            <v>-</v>
          </cell>
        </row>
        <row r="167">
          <cell r="A167">
            <v>164</v>
          </cell>
          <cell r="B167" t="str">
            <v>B14DCCN328</v>
          </cell>
          <cell r="C167" t="str">
            <v>Trần Anh</v>
          </cell>
          <cell r="D167" t="str">
            <v>Tuấn</v>
          </cell>
          <cell r="E167" t="str">
            <v>20/06/1996</v>
          </cell>
          <cell r="F167" t="str">
            <v>D14HTTT1</v>
          </cell>
          <cell r="G167">
            <v>645</v>
          </cell>
          <cell r="H167" t="str">
            <v>TOEIC</v>
          </cell>
          <cell r="I167" t="str">
            <v>31/10/2018</v>
          </cell>
          <cell r="J167" t="str">
            <v>31/10/2020</v>
          </cell>
          <cell r="K167"/>
          <cell r="L167"/>
          <cell r="M167"/>
          <cell r="N167"/>
          <cell r="O167"/>
          <cell r="P167"/>
          <cell r="Q167"/>
          <cell r="R167"/>
          <cell r="S167" t="str">
            <v>-</v>
          </cell>
          <cell r="T167" t="str">
            <v>-</v>
          </cell>
          <cell r="U167" t="str">
            <v>-</v>
          </cell>
          <cell r="V167" t="str">
            <v>-</v>
          </cell>
          <cell r="W167" t="str">
            <v>-</v>
          </cell>
          <cell r="X167" t="str">
            <v>-</v>
          </cell>
          <cell r="Y167" t="str">
            <v>-</v>
          </cell>
          <cell r="Z167" t="str">
            <v>-</v>
          </cell>
          <cell r="AA167" t="str">
            <v>x</v>
          </cell>
          <cell r="AB167" t="str">
            <v>x</v>
          </cell>
          <cell r="AC167"/>
          <cell r="AD167"/>
          <cell r="AE167"/>
          <cell r="AF167"/>
          <cell r="AG167"/>
          <cell r="AH167"/>
          <cell r="AI167" t="str">
            <v>10</v>
          </cell>
          <cell r="AJ167" t="str">
            <v>10</v>
          </cell>
          <cell r="AK167" t="str">
            <v>-</v>
          </cell>
          <cell r="AL167" t="str">
            <v>-</v>
          </cell>
          <cell r="AM167" t="str">
            <v>-</v>
          </cell>
          <cell r="AN167"/>
          <cell r="AO167" t="str">
            <v>-</v>
          </cell>
          <cell r="AP167" t="str">
            <v>-</v>
          </cell>
        </row>
        <row r="168">
          <cell r="A168">
            <v>165</v>
          </cell>
          <cell r="B168" t="str">
            <v>B14DCCN258</v>
          </cell>
          <cell r="C168" t="str">
            <v>Hoàng Thị Tú</v>
          </cell>
          <cell r="D168" t="str">
            <v>Anh</v>
          </cell>
          <cell r="E168" t="str">
            <v>30/10/1995</v>
          </cell>
          <cell r="F168" t="str">
            <v>D14HTTT2</v>
          </cell>
          <cell r="G168">
            <v>680</v>
          </cell>
          <cell r="H168" t="str">
            <v>TOEIC</v>
          </cell>
          <cell r="I168" t="str">
            <v>27/11/2018</v>
          </cell>
          <cell r="J168" t="str">
            <v>27/11/2020</v>
          </cell>
          <cell r="K168"/>
          <cell r="L168"/>
          <cell r="M168"/>
          <cell r="N168"/>
          <cell r="O168"/>
          <cell r="P168"/>
          <cell r="Q168"/>
          <cell r="R168"/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Y168" t="str">
            <v>-</v>
          </cell>
          <cell r="Z168" t="str">
            <v>-</v>
          </cell>
          <cell r="AA168" t="str">
            <v>x</v>
          </cell>
          <cell r="AB168" t="str">
            <v>x</v>
          </cell>
          <cell r="AC168"/>
          <cell r="AD168"/>
          <cell r="AE168"/>
          <cell r="AF168"/>
          <cell r="AG168"/>
          <cell r="AH168"/>
          <cell r="AI168" t="str">
            <v>10</v>
          </cell>
          <cell r="AJ168" t="str">
            <v>10</v>
          </cell>
          <cell r="AK168" t="str">
            <v>-</v>
          </cell>
          <cell r="AL168" t="str">
            <v>-</v>
          </cell>
          <cell r="AM168" t="str">
            <v>-</v>
          </cell>
          <cell r="AN168"/>
          <cell r="AO168" t="str">
            <v>-</v>
          </cell>
          <cell r="AP168" t="str">
            <v>-</v>
          </cell>
        </row>
        <row r="169">
          <cell r="A169">
            <v>166</v>
          </cell>
          <cell r="B169" t="str">
            <v>B14DCCN289</v>
          </cell>
          <cell r="C169" t="str">
            <v>Đặng Đỗ</v>
          </cell>
          <cell r="D169" t="str">
            <v>Hải</v>
          </cell>
          <cell r="E169" t="str">
            <v>23/09/1996</v>
          </cell>
          <cell r="F169" t="str">
            <v>D14HTTT2</v>
          </cell>
          <cell r="G169">
            <v>465</v>
          </cell>
          <cell r="H169" t="str">
            <v>TOEIC</v>
          </cell>
          <cell r="I169" t="str">
            <v>14/10/2018</v>
          </cell>
          <cell r="J169" t="str">
            <v>14/10/2020</v>
          </cell>
          <cell r="K169"/>
          <cell r="L169"/>
          <cell r="M169"/>
          <cell r="N169"/>
          <cell r="O169"/>
          <cell r="P169"/>
          <cell r="Q169"/>
          <cell r="R169"/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Y169" t="str">
            <v>-</v>
          </cell>
          <cell r="Z169" t="str">
            <v>-</v>
          </cell>
          <cell r="AA169" t="str">
            <v>x</v>
          </cell>
          <cell r="AB169" t="str">
            <v>x</v>
          </cell>
          <cell r="AC169"/>
          <cell r="AD169"/>
          <cell r="AE169"/>
          <cell r="AF169"/>
          <cell r="AG169"/>
          <cell r="AH169"/>
          <cell r="AI169" t="str">
            <v>8</v>
          </cell>
          <cell r="AJ169">
            <v>7</v>
          </cell>
          <cell r="AK169" t="str">
            <v>-</v>
          </cell>
          <cell r="AL169" t="str">
            <v>-</v>
          </cell>
          <cell r="AM169" t="str">
            <v>-</v>
          </cell>
          <cell r="AN169"/>
          <cell r="AO169" t="str">
            <v>-</v>
          </cell>
          <cell r="AP169" t="str">
            <v>-</v>
          </cell>
        </row>
        <row r="170">
          <cell r="A170">
            <v>167</v>
          </cell>
          <cell r="B170" t="str">
            <v>B14DCCN396</v>
          </cell>
          <cell r="C170" t="str">
            <v>Đỗ Thị Thu</v>
          </cell>
          <cell r="D170" t="str">
            <v>Hằng</v>
          </cell>
          <cell r="E170" t="str">
            <v>21/10/1996</v>
          </cell>
          <cell r="F170" t="str">
            <v>D14HTTT2</v>
          </cell>
          <cell r="G170">
            <v>465</v>
          </cell>
          <cell r="H170" t="str">
            <v>TOEIC</v>
          </cell>
          <cell r="I170" t="str">
            <v>28/11/2018</v>
          </cell>
          <cell r="J170" t="str">
            <v>28/11/2020</v>
          </cell>
          <cell r="K170"/>
          <cell r="L170"/>
          <cell r="M170"/>
          <cell r="N170"/>
          <cell r="O170"/>
          <cell r="P170"/>
          <cell r="Q170"/>
          <cell r="R170"/>
          <cell r="S170" t="str">
            <v>-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-</v>
          </cell>
          <cell r="X170" t="str">
            <v>-</v>
          </cell>
          <cell r="Y170" t="str">
            <v>-</v>
          </cell>
          <cell r="Z170" t="str">
            <v>-</v>
          </cell>
          <cell r="AA170" t="str">
            <v>x</v>
          </cell>
          <cell r="AB170" t="str">
            <v>x</v>
          </cell>
          <cell r="AC170"/>
          <cell r="AD170"/>
          <cell r="AE170"/>
          <cell r="AF170"/>
          <cell r="AG170"/>
          <cell r="AH170"/>
          <cell r="AI170" t="str">
            <v>8</v>
          </cell>
          <cell r="AJ170">
            <v>7</v>
          </cell>
          <cell r="AK170" t="str">
            <v>-</v>
          </cell>
          <cell r="AL170" t="str">
            <v>-</v>
          </cell>
          <cell r="AM170" t="str">
            <v>-</v>
          </cell>
          <cell r="AN170"/>
          <cell r="AO170" t="str">
            <v>-</v>
          </cell>
          <cell r="AP170" t="str">
            <v>-</v>
          </cell>
        </row>
        <row r="171">
          <cell r="A171">
            <v>168</v>
          </cell>
          <cell r="B171" t="str">
            <v>B14DCCN324</v>
          </cell>
          <cell r="C171" t="str">
            <v>Lê Thị</v>
          </cell>
          <cell r="D171" t="str">
            <v>Hòa</v>
          </cell>
          <cell r="E171" t="str">
            <v>25/04/1996</v>
          </cell>
          <cell r="F171" t="str">
            <v>D14HTTT2</v>
          </cell>
          <cell r="G171">
            <v>520</v>
          </cell>
          <cell r="H171" t="str">
            <v>TOEIC</v>
          </cell>
          <cell r="I171" t="str">
            <v>14/11/2018</v>
          </cell>
          <cell r="J171" t="str">
            <v>14/11/2020</v>
          </cell>
          <cell r="K171"/>
          <cell r="L171"/>
          <cell r="M171"/>
          <cell r="N171"/>
          <cell r="O171"/>
          <cell r="P171"/>
          <cell r="Q171"/>
          <cell r="R171"/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Y171" t="str">
            <v>-</v>
          </cell>
          <cell r="Z171" t="str">
            <v>-</v>
          </cell>
          <cell r="AA171" t="str">
            <v>x</v>
          </cell>
          <cell r="AB171" t="str">
            <v>x</v>
          </cell>
          <cell r="AC171"/>
          <cell r="AD171"/>
          <cell r="AE171"/>
          <cell r="AF171"/>
          <cell r="AG171"/>
          <cell r="AH171"/>
          <cell r="AI171" t="str">
            <v>9</v>
          </cell>
          <cell r="AJ171" t="str">
            <v>9</v>
          </cell>
          <cell r="AK171" t="str">
            <v>-</v>
          </cell>
          <cell r="AL171" t="str">
            <v>-</v>
          </cell>
          <cell r="AM171" t="str">
            <v>-</v>
          </cell>
          <cell r="AN171"/>
          <cell r="AO171" t="str">
            <v>-</v>
          </cell>
          <cell r="AP171" t="str">
            <v>-</v>
          </cell>
        </row>
        <row r="172">
          <cell r="A172">
            <v>169</v>
          </cell>
          <cell r="B172" t="str">
            <v>B14DCCN468</v>
          </cell>
          <cell r="C172" t="str">
            <v>Ngô Thị Thùy</v>
          </cell>
          <cell r="D172" t="str">
            <v>Linh</v>
          </cell>
          <cell r="E172" t="str">
            <v>03/07/1996</v>
          </cell>
          <cell r="F172" t="str">
            <v>D14HTTT2</v>
          </cell>
          <cell r="G172">
            <v>525</v>
          </cell>
          <cell r="H172" t="str">
            <v>TOEIC</v>
          </cell>
          <cell r="I172" t="str">
            <v>27/11/2018</v>
          </cell>
          <cell r="J172" t="str">
            <v>27/11/2020</v>
          </cell>
          <cell r="K172"/>
          <cell r="L172"/>
          <cell r="M172"/>
          <cell r="N172"/>
          <cell r="O172"/>
          <cell r="P172"/>
          <cell r="Q172"/>
          <cell r="R172"/>
          <cell r="S172" t="str">
            <v>-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Y172" t="str">
            <v>-</v>
          </cell>
          <cell r="Z172" t="str">
            <v>-</v>
          </cell>
          <cell r="AA172" t="str">
            <v>x</v>
          </cell>
          <cell r="AB172" t="str">
            <v>x</v>
          </cell>
          <cell r="AC172"/>
          <cell r="AD172"/>
          <cell r="AE172"/>
          <cell r="AF172"/>
          <cell r="AG172"/>
          <cell r="AH172"/>
          <cell r="AI172" t="str">
            <v>9</v>
          </cell>
          <cell r="AJ172" t="str">
            <v>9</v>
          </cell>
          <cell r="AK172" t="str">
            <v>-</v>
          </cell>
          <cell r="AL172" t="str">
            <v>-</v>
          </cell>
          <cell r="AM172" t="str">
            <v>-</v>
          </cell>
          <cell r="AN172"/>
          <cell r="AO172" t="str">
            <v>-</v>
          </cell>
          <cell r="AP172" t="str">
            <v>-</v>
          </cell>
        </row>
        <row r="173">
          <cell r="A173">
            <v>170</v>
          </cell>
          <cell r="B173" t="str">
            <v>B14DCCN197</v>
          </cell>
          <cell r="C173" t="str">
            <v>Trịnh Huy</v>
          </cell>
          <cell r="D173" t="str">
            <v>Quân</v>
          </cell>
          <cell r="E173" t="str">
            <v>10/04/1996</v>
          </cell>
          <cell r="F173" t="str">
            <v>D14HTTT2</v>
          </cell>
          <cell r="G173">
            <v>550</v>
          </cell>
          <cell r="H173" t="str">
            <v>TOEIC</v>
          </cell>
          <cell r="I173" t="str">
            <v>14/10/2018</v>
          </cell>
          <cell r="J173" t="str">
            <v>14/10/2020</v>
          </cell>
          <cell r="K173"/>
          <cell r="L173"/>
          <cell r="M173"/>
          <cell r="N173"/>
          <cell r="O173"/>
          <cell r="P173"/>
          <cell r="Q173"/>
          <cell r="R173"/>
          <cell r="S173" t="str">
            <v>-</v>
          </cell>
          <cell r="T173" t="str">
            <v>-</v>
          </cell>
          <cell r="U173" t="str">
            <v>-</v>
          </cell>
          <cell r="V173" t="str">
            <v>-</v>
          </cell>
          <cell r="W173" t="str">
            <v>-</v>
          </cell>
          <cell r="X173" t="str">
            <v>-</v>
          </cell>
          <cell r="Y173" t="str">
            <v>-</v>
          </cell>
          <cell r="Z173" t="str">
            <v>-</v>
          </cell>
          <cell r="AA173" t="str">
            <v>x</v>
          </cell>
          <cell r="AB173" t="str">
            <v>x</v>
          </cell>
          <cell r="AC173"/>
          <cell r="AD173"/>
          <cell r="AE173"/>
          <cell r="AF173"/>
          <cell r="AG173"/>
          <cell r="AH173"/>
          <cell r="AI173" t="str">
            <v>10</v>
          </cell>
          <cell r="AJ173" t="str">
            <v>10</v>
          </cell>
          <cell r="AK173" t="str">
            <v>-</v>
          </cell>
          <cell r="AL173" t="str">
            <v>-</v>
          </cell>
          <cell r="AM173" t="str">
            <v>-</v>
          </cell>
          <cell r="AN173"/>
          <cell r="AO173" t="str">
            <v>-</v>
          </cell>
          <cell r="AP173" t="str">
            <v>-</v>
          </cell>
        </row>
        <row r="174">
          <cell r="A174">
            <v>171</v>
          </cell>
          <cell r="B174" t="str">
            <v>B14DCCN509</v>
          </cell>
          <cell r="C174" t="str">
            <v>Đặng Văn</v>
          </cell>
          <cell r="D174" t="str">
            <v>Toàn</v>
          </cell>
          <cell r="E174" t="str">
            <v>15/06/1996</v>
          </cell>
          <cell r="F174" t="str">
            <v>D14HTTT2</v>
          </cell>
          <cell r="G174">
            <v>485</v>
          </cell>
          <cell r="H174" t="str">
            <v>TOEIC</v>
          </cell>
          <cell r="I174" t="str">
            <v>02/11/2018</v>
          </cell>
          <cell r="J174" t="str">
            <v>02/11/2020</v>
          </cell>
          <cell r="K174"/>
          <cell r="L174"/>
          <cell r="M174"/>
          <cell r="N174"/>
          <cell r="O174"/>
          <cell r="P174"/>
          <cell r="Q174"/>
          <cell r="R174"/>
          <cell r="S174" t="str">
            <v>-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X174" t="str">
            <v>-</v>
          </cell>
          <cell r="Y174" t="str">
            <v>-</v>
          </cell>
          <cell r="Z174" t="str">
            <v>-</v>
          </cell>
          <cell r="AA174" t="str">
            <v>x</v>
          </cell>
          <cell r="AB174" t="str">
            <v>x</v>
          </cell>
          <cell r="AC174"/>
          <cell r="AD174"/>
          <cell r="AE174"/>
          <cell r="AF174"/>
          <cell r="AG174"/>
          <cell r="AH174"/>
          <cell r="AI174" t="str">
            <v>8</v>
          </cell>
          <cell r="AJ174">
            <v>7</v>
          </cell>
          <cell r="AK174" t="str">
            <v>-</v>
          </cell>
          <cell r="AL174" t="str">
            <v>-</v>
          </cell>
          <cell r="AM174" t="str">
            <v>-</v>
          </cell>
          <cell r="AN174"/>
          <cell r="AO174" t="str">
            <v>-</v>
          </cell>
          <cell r="AP174" t="str">
            <v>-</v>
          </cell>
        </row>
        <row r="175">
          <cell r="A175">
            <v>172</v>
          </cell>
          <cell r="B175" t="str">
            <v>B14DCCN066</v>
          </cell>
          <cell r="C175" t="str">
            <v>Nguyễn Thị Hải</v>
          </cell>
          <cell r="D175" t="str">
            <v>Yến</v>
          </cell>
          <cell r="E175" t="str">
            <v>30/06/1996</v>
          </cell>
          <cell r="F175" t="str">
            <v>D14HTTT2</v>
          </cell>
          <cell r="G175">
            <v>535</v>
          </cell>
          <cell r="H175" t="str">
            <v>TOEIC</v>
          </cell>
          <cell r="I175" t="str">
            <v>27/11/2018</v>
          </cell>
          <cell r="J175" t="str">
            <v>27/11/2020</v>
          </cell>
          <cell r="K175"/>
          <cell r="L175"/>
          <cell r="M175"/>
          <cell r="N175"/>
          <cell r="O175"/>
          <cell r="P175"/>
          <cell r="Q175"/>
          <cell r="R175"/>
          <cell r="S175" t="str">
            <v>-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X175" t="str">
            <v>-</v>
          </cell>
          <cell r="Y175" t="str">
            <v>-</v>
          </cell>
          <cell r="Z175" t="str">
            <v>-</v>
          </cell>
          <cell r="AA175" t="str">
            <v>x</v>
          </cell>
          <cell r="AB175" t="str">
            <v>x</v>
          </cell>
          <cell r="AC175"/>
          <cell r="AD175"/>
          <cell r="AE175"/>
          <cell r="AF175"/>
          <cell r="AG175"/>
          <cell r="AH175"/>
          <cell r="AI175" t="str">
            <v>9</v>
          </cell>
          <cell r="AJ175" t="str">
            <v>9</v>
          </cell>
          <cell r="AK175" t="str">
            <v>-</v>
          </cell>
          <cell r="AL175" t="str">
            <v>-</v>
          </cell>
          <cell r="AM175" t="str">
            <v>-</v>
          </cell>
          <cell r="AN175"/>
          <cell r="AO175" t="str">
            <v>-</v>
          </cell>
          <cell r="AP175" t="str">
            <v>-</v>
          </cell>
        </row>
        <row r="176">
          <cell r="A176">
            <v>173</v>
          </cell>
          <cell r="B176" t="str">
            <v>B14DCCN248</v>
          </cell>
          <cell r="C176" t="str">
            <v>Ninh Văn</v>
          </cell>
          <cell r="D176" t="str">
            <v>Dũng</v>
          </cell>
          <cell r="E176" t="str">
            <v>18/02/1996</v>
          </cell>
          <cell r="F176" t="str">
            <v>D14HTTT3</v>
          </cell>
          <cell r="G176">
            <v>735</v>
          </cell>
          <cell r="H176" t="str">
            <v>TOEIC</v>
          </cell>
          <cell r="I176" t="str">
            <v>27/11/2018</v>
          </cell>
          <cell r="J176" t="str">
            <v>27/11/2020</v>
          </cell>
          <cell r="K176"/>
          <cell r="L176"/>
          <cell r="M176"/>
          <cell r="N176"/>
          <cell r="O176"/>
          <cell r="P176"/>
          <cell r="Q176"/>
          <cell r="R176"/>
          <cell r="S176" t="str">
            <v>-</v>
          </cell>
          <cell r="T176" t="str">
            <v>-</v>
          </cell>
          <cell r="U176" t="str">
            <v>-</v>
          </cell>
          <cell r="V176" t="str">
            <v>-</v>
          </cell>
          <cell r="W176" t="str">
            <v>-</v>
          </cell>
          <cell r="X176" t="str">
            <v>-</v>
          </cell>
          <cell r="Y176" t="str">
            <v>-</v>
          </cell>
          <cell r="Z176" t="str">
            <v>-</v>
          </cell>
          <cell r="AA176" t="str">
            <v>x</v>
          </cell>
          <cell r="AB176" t="str">
            <v>x</v>
          </cell>
          <cell r="AC176"/>
          <cell r="AD176"/>
          <cell r="AE176"/>
          <cell r="AF176"/>
          <cell r="AG176"/>
          <cell r="AH176"/>
          <cell r="AI176" t="str">
            <v>10</v>
          </cell>
          <cell r="AJ176" t="str">
            <v>10</v>
          </cell>
          <cell r="AK176" t="str">
            <v>-</v>
          </cell>
          <cell r="AL176" t="str">
            <v>-</v>
          </cell>
          <cell r="AM176" t="str">
            <v>-</v>
          </cell>
          <cell r="AN176"/>
          <cell r="AO176" t="str">
            <v>-</v>
          </cell>
          <cell r="AP176" t="str">
            <v>-</v>
          </cell>
        </row>
        <row r="177">
          <cell r="A177">
            <v>174</v>
          </cell>
          <cell r="B177" t="str">
            <v>B14DCCN404</v>
          </cell>
          <cell r="C177" t="str">
            <v>Đàm Văn</v>
          </cell>
          <cell r="D177" t="str">
            <v>Giáp</v>
          </cell>
          <cell r="E177" t="str">
            <v>13/04/1996</v>
          </cell>
          <cell r="F177" t="str">
            <v>D14HTTT3</v>
          </cell>
          <cell r="G177">
            <v>465</v>
          </cell>
          <cell r="H177" t="str">
            <v>TOEIC</v>
          </cell>
          <cell r="I177" t="str">
            <v>14/10/2018</v>
          </cell>
          <cell r="J177" t="str">
            <v>14/10/2020</v>
          </cell>
          <cell r="K177"/>
          <cell r="L177"/>
          <cell r="M177"/>
          <cell r="N177"/>
          <cell r="O177"/>
          <cell r="P177"/>
          <cell r="Q177"/>
          <cell r="R177"/>
          <cell r="S177" t="str">
            <v>-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X177" t="str">
            <v>-</v>
          </cell>
          <cell r="Y177" t="str">
            <v>-</v>
          </cell>
          <cell r="Z177" t="str">
            <v>-</v>
          </cell>
          <cell r="AA177" t="str">
            <v>x</v>
          </cell>
          <cell r="AB177" t="str">
            <v>x</v>
          </cell>
          <cell r="AC177"/>
          <cell r="AD177"/>
          <cell r="AE177"/>
          <cell r="AF177"/>
          <cell r="AG177"/>
          <cell r="AH177"/>
          <cell r="AI177" t="str">
            <v>8</v>
          </cell>
          <cell r="AJ177">
            <v>7</v>
          </cell>
          <cell r="AK177" t="str">
            <v>-</v>
          </cell>
          <cell r="AL177" t="str">
            <v>-</v>
          </cell>
          <cell r="AM177" t="str">
            <v>-</v>
          </cell>
          <cell r="AN177"/>
          <cell r="AO177" t="str">
            <v>-</v>
          </cell>
          <cell r="AP177" t="str">
            <v>-</v>
          </cell>
        </row>
        <row r="178">
          <cell r="A178">
            <v>175</v>
          </cell>
          <cell r="B178" t="str">
            <v>B14DCCN230</v>
          </cell>
          <cell r="C178" t="str">
            <v>Đỗ Thị Thanh</v>
          </cell>
          <cell r="D178" t="str">
            <v>Hà</v>
          </cell>
          <cell r="E178" t="str">
            <v>07/09/1996</v>
          </cell>
          <cell r="F178" t="str">
            <v>D14HTTT3</v>
          </cell>
          <cell r="G178">
            <v>750</v>
          </cell>
          <cell r="H178" t="str">
            <v>TOEIC</v>
          </cell>
          <cell r="I178" t="str">
            <v>09/9/2018</v>
          </cell>
          <cell r="J178" t="str">
            <v>09/9/2020</v>
          </cell>
          <cell r="K178"/>
          <cell r="L178"/>
          <cell r="M178"/>
          <cell r="N178"/>
          <cell r="O178"/>
          <cell r="P178"/>
          <cell r="Q178"/>
          <cell r="R178"/>
          <cell r="S178" t="str">
            <v>-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-</v>
          </cell>
          <cell r="X178" t="str">
            <v>-</v>
          </cell>
          <cell r="Y178" t="str">
            <v>-</v>
          </cell>
          <cell r="Z178" t="str">
            <v>-</v>
          </cell>
          <cell r="AA178" t="str">
            <v>x</v>
          </cell>
          <cell r="AB178" t="str">
            <v>x</v>
          </cell>
          <cell r="AC178"/>
          <cell r="AD178"/>
          <cell r="AE178"/>
          <cell r="AF178"/>
          <cell r="AG178"/>
          <cell r="AH178"/>
          <cell r="AI178" t="str">
            <v>10</v>
          </cell>
          <cell r="AJ178" t="str">
            <v>10</v>
          </cell>
          <cell r="AK178" t="str">
            <v>-</v>
          </cell>
          <cell r="AL178" t="str">
            <v>-</v>
          </cell>
          <cell r="AM178" t="str">
            <v>-</v>
          </cell>
          <cell r="AN178"/>
          <cell r="AO178" t="str">
            <v>-</v>
          </cell>
          <cell r="AP178" t="str">
            <v>-</v>
          </cell>
        </row>
        <row r="179">
          <cell r="A179">
            <v>176</v>
          </cell>
          <cell r="B179" t="str">
            <v>B14DCCN434</v>
          </cell>
          <cell r="C179" t="str">
            <v>Lương Thị Hồng</v>
          </cell>
          <cell r="D179" t="str">
            <v>Hạnh</v>
          </cell>
          <cell r="E179" t="str">
            <v>02/8/1995</v>
          </cell>
          <cell r="F179" t="str">
            <v>D14HTTT3</v>
          </cell>
          <cell r="G179">
            <v>540</v>
          </cell>
          <cell r="H179" t="str">
            <v>TOEIC</v>
          </cell>
          <cell r="I179" t="str">
            <v>14/10/2018</v>
          </cell>
          <cell r="J179" t="str">
            <v>14/10/2020</v>
          </cell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 t="str">
            <v>x</v>
          </cell>
          <cell r="AB179" t="str">
            <v>x</v>
          </cell>
          <cell r="AC179"/>
          <cell r="AD179"/>
          <cell r="AE179"/>
          <cell r="AF179"/>
          <cell r="AG179"/>
          <cell r="AH179"/>
          <cell r="AI179" t="str">
            <v>9</v>
          </cell>
          <cell r="AJ179" t="str">
            <v>9</v>
          </cell>
          <cell r="AK179" t="str">
            <v>-</v>
          </cell>
          <cell r="AL179" t="str">
            <v>-</v>
          </cell>
          <cell r="AM179" t="str">
            <v>-</v>
          </cell>
          <cell r="AN179"/>
          <cell r="AO179"/>
          <cell r="AP179"/>
        </row>
        <row r="180">
          <cell r="A180">
            <v>177</v>
          </cell>
          <cell r="B180" t="str">
            <v>B14DCCN505</v>
          </cell>
          <cell r="C180" t="str">
            <v>Nguyễn Huy</v>
          </cell>
          <cell r="D180" t="str">
            <v>Hoàng</v>
          </cell>
          <cell r="E180" t="str">
            <v>12/12/1996</v>
          </cell>
          <cell r="F180" t="str">
            <v>D14HTTT3</v>
          </cell>
          <cell r="G180">
            <v>490</v>
          </cell>
          <cell r="H180" t="str">
            <v>TOEIC</v>
          </cell>
          <cell r="I180" t="str">
            <v>13/10/2018</v>
          </cell>
          <cell r="J180" t="str">
            <v>13/10/2020</v>
          </cell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 t="str">
            <v>x</v>
          </cell>
          <cell r="AB180" t="str">
            <v>x</v>
          </cell>
          <cell r="AC180"/>
          <cell r="AD180"/>
          <cell r="AE180"/>
          <cell r="AF180"/>
          <cell r="AG180"/>
          <cell r="AH180"/>
          <cell r="AI180" t="str">
            <v>9</v>
          </cell>
          <cell r="AJ180" t="str">
            <v>9</v>
          </cell>
          <cell r="AK180" t="str">
            <v>-</v>
          </cell>
          <cell r="AL180" t="str">
            <v>-</v>
          </cell>
          <cell r="AM180" t="str">
            <v>-</v>
          </cell>
          <cell r="AN180"/>
          <cell r="AO180"/>
          <cell r="AP180"/>
        </row>
        <row r="181">
          <cell r="A181">
            <v>178</v>
          </cell>
          <cell r="B181" t="str">
            <v>B14DCCN548</v>
          </cell>
          <cell r="C181" t="str">
            <v>Lê Mạnh</v>
          </cell>
          <cell r="D181" t="str">
            <v>Hùng</v>
          </cell>
          <cell r="E181" t="str">
            <v>26/01/1996</v>
          </cell>
          <cell r="F181" t="str">
            <v>D14HTTT3</v>
          </cell>
          <cell r="G181">
            <v>585</v>
          </cell>
          <cell r="H181" t="str">
            <v>TOEIC</v>
          </cell>
          <cell r="I181" t="str">
            <v>16/11/2018</v>
          </cell>
          <cell r="J181" t="str">
            <v>16/11/2020</v>
          </cell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 t="str">
            <v>x</v>
          </cell>
          <cell r="AB181" t="str">
            <v>x</v>
          </cell>
          <cell r="AC181"/>
          <cell r="AD181"/>
          <cell r="AE181"/>
          <cell r="AF181"/>
          <cell r="AG181"/>
          <cell r="AH181"/>
          <cell r="AI181" t="str">
            <v>10</v>
          </cell>
          <cell r="AJ181" t="str">
            <v>10</v>
          </cell>
          <cell r="AK181" t="str">
            <v>-</v>
          </cell>
          <cell r="AL181" t="str">
            <v>-</v>
          </cell>
          <cell r="AM181" t="str">
            <v>-</v>
          </cell>
          <cell r="AN181"/>
          <cell r="AO181"/>
          <cell r="AP181"/>
        </row>
        <row r="182">
          <cell r="A182">
            <v>179</v>
          </cell>
          <cell r="B182" t="str">
            <v>B14DCCN079</v>
          </cell>
          <cell r="C182" t="str">
            <v>Ninh Ngọc</v>
          </cell>
          <cell r="D182" t="str">
            <v>Hưng</v>
          </cell>
          <cell r="E182" t="str">
            <v>05/10/1996</v>
          </cell>
          <cell r="F182" t="str">
            <v>D14HTTT3</v>
          </cell>
          <cell r="G182">
            <v>580</v>
          </cell>
          <cell r="H182" t="str">
            <v>TOEIC</v>
          </cell>
          <cell r="I182" t="str">
            <v>27/11/2018</v>
          </cell>
          <cell r="J182" t="str">
            <v>27/11/2020</v>
          </cell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 t="str">
            <v>x</v>
          </cell>
          <cell r="AB182" t="str">
            <v>x</v>
          </cell>
          <cell r="AC182"/>
          <cell r="AD182"/>
          <cell r="AE182"/>
          <cell r="AF182"/>
          <cell r="AG182"/>
          <cell r="AH182"/>
          <cell r="AI182" t="str">
            <v>10</v>
          </cell>
          <cell r="AJ182" t="str">
            <v>10</v>
          </cell>
          <cell r="AK182" t="str">
            <v>-</v>
          </cell>
          <cell r="AL182" t="str">
            <v>-</v>
          </cell>
          <cell r="AM182" t="str">
            <v>-</v>
          </cell>
          <cell r="AN182"/>
          <cell r="AO182"/>
          <cell r="AP182"/>
        </row>
        <row r="183">
          <cell r="A183">
            <v>180</v>
          </cell>
          <cell r="B183" t="str">
            <v>B14DCCN260</v>
          </cell>
          <cell r="C183" t="str">
            <v>Vương Thị</v>
          </cell>
          <cell r="D183" t="str">
            <v>Hương</v>
          </cell>
          <cell r="E183" t="str">
            <v>11/01/1996</v>
          </cell>
          <cell r="F183" t="str">
            <v>D14HTTT3</v>
          </cell>
          <cell r="G183">
            <v>560</v>
          </cell>
          <cell r="H183" t="str">
            <v>TOEIC</v>
          </cell>
          <cell r="I183" t="str">
            <v>24/10/2018</v>
          </cell>
          <cell r="J183" t="str">
            <v>24/10/2020</v>
          </cell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 t="str">
            <v>x</v>
          </cell>
          <cell r="AB183" t="str">
            <v>x</v>
          </cell>
          <cell r="AC183"/>
          <cell r="AD183"/>
          <cell r="AE183"/>
          <cell r="AF183"/>
          <cell r="AG183"/>
          <cell r="AH183"/>
          <cell r="AI183" t="str">
            <v>10</v>
          </cell>
          <cell r="AJ183" t="str">
            <v>10</v>
          </cell>
          <cell r="AK183" t="str">
            <v>-</v>
          </cell>
          <cell r="AL183" t="str">
            <v>-</v>
          </cell>
          <cell r="AM183" t="str">
            <v>-</v>
          </cell>
          <cell r="AN183"/>
          <cell r="AO183"/>
          <cell r="AP183"/>
        </row>
        <row r="184">
          <cell r="A184">
            <v>181</v>
          </cell>
          <cell r="B184" t="str">
            <v>B14DCCN308</v>
          </cell>
          <cell r="C184" t="str">
            <v>Ngô Thị</v>
          </cell>
          <cell r="D184" t="str">
            <v>Linh</v>
          </cell>
          <cell r="E184" t="str">
            <v>15/12/1996</v>
          </cell>
          <cell r="F184" t="str">
            <v>D14HTTT3</v>
          </cell>
          <cell r="G184">
            <v>620</v>
          </cell>
          <cell r="H184" t="str">
            <v>TOEIC</v>
          </cell>
          <cell r="I184" t="str">
            <v>15/11/2018</v>
          </cell>
          <cell r="J184" t="str">
            <v>15/11/2020</v>
          </cell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 t="str">
            <v>x</v>
          </cell>
          <cell r="AB184" t="str">
            <v>x</v>
          </cell>
          <cell r="AC184"/>
          <cell r="AD184"/>
          <cell r="AE184"/>
          <cell r="AF184"/>
          <cell r="AG184"/>
          <cell r="AH184"/>
          <cell r="AI184" t="str">
            <v>10</v>
          </cell>
          <cell r="AJ184" t="str">
            <v>10</v>
          </cell>
          <cell r="AK184" t="str">
            <v>-</v>
          </cell>
          <cell r="AL184" t="str">
            <v>-</v>
          </cell>
          <cell r="AM184" t="str">
            <v>-</v>
          </cell>
          <cell r="AN184"/>
          <cell r="AO184"/>
          <cell r="AP184"/>
        </row>
        <row r="185">
          <cell r="A185">
            <v>182</v>
          </cell>
          <cell r="B185" t="str">
            <v>B14DCCN487</v>
          </cell>
          <cell r="C185" t="str">
            <v>Bùi Nguyệt</v>
          </cell>
          <cell r="D185" t="str">
            <v>Nga</v>
          </cell>
          <cell r="E185" t="str">
            <v>25/10/1996</v>
          </cell>
          <cell r="F185" t="str">
            <v>D14HTTT3</v>
          </cell>
          <cell r="G185">
            <v>580</v>
          </cell>
          <cell r="H185" t="str">
            <v>TOEIC</v>
          </cell>
          <cell r="I185" t="str">
            <v>22/9/2018</v>
          </cell>
          <cell r="J185" t="str">
            <v>22/9/2020</v>
          </cell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 t="str">
            <v>x</v>
          </cell>
          <cell r="AB185" t="str">
            <v>x</v>
          </cell>
          <cell r="AC185"/>
          <cell r="AD185"/>
          <cell r="AE185"/>
          <cell r="AF185"/>
          <cell r="AG185"/>
          <cell r="AH185"/>
          <cell r="AI185" t="str">
            <v>10</v>
          </cell>
          <cell r="AJ185" t="str">
            <v>10</v>
          </cell>
          <cell r="AK185" t="str">
            <v>-</v>
          </cell>
          <cell r="AL185" t="str">
            <v>-</v>
          </cell>
          <cell r="AM185" t="str">
            <v>-</v>
          </cell>
          <cell r="AN185"/>
          <cell r="AO185"/>
          <cell r="AP185"/>
        </row>
        <row r="186">
          <cell r="A186">
            <v>183</v>
          </cell>
          <cell r="B186" t="str">
            <v>B14DCCN128</v>
          </cell>
          <cell r="C186" t="str">
            <v>Hoàng Thị Lan</v>
          </cell>
          <cell r="D186" t="str">
            <v>Phương</v>
          </cell>
          <cell r="E186" t="str">
            <v>06/05/1996</v>
          </cell>
          <cell r="F186" t="str">
            <v>D14HTTT3</v>
          </cell>
          <cell r="G186">
            <v>555</v>
          </cell>
          <cell r="H186" t="str">
            <v>TOEIC</v>
          </cell>
          <cell r="I186" t="str">
            <v>27/11/2018</v>
          </cell>
          <cell r="J186" t="str">
            <v>27/11/2020</v>
          </cell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 t="str">
            <v>x</v>
          </cell>
          <cell r="AB186" t="str">
            <v>x</v>
          </cell>
          <cell r="AC186"/>
          <cell r="AD186"/>
          <cell r="AE186"/>
          <cell r="AF186"/>
          <cell r="AG186"/>
          <cell r="AH186"/>
          <cell r="AI186" t="str">
            <v>10</v>
          </cell>
          <cell r="AJ186" t="str">
            <v>10</v>
          </cell>
          <cell r="AK186" t="str">
            <v>-</v>
          </cell>
          <cell r="AL186" t="str">
            <v>-</v>
          </cell>
          <cell r="AM186" t="str">
            <v>-</v>
          </cell>
          <cell r="AN186"/>
          <cell r="AO186"/>
          <cell r="AP186"/>
        </row>
        <row r="187">
          <cell r="A187">
            <v>184</v>
          </cell>
          <cell r="B187" t="str">
            <v>B14DCCN422</v>
          </cell>
          <cell r="C187" t="str">
            <v>Nguyễn Quy</v>
          </cell>
          <cell r="D187" t="str">
            <v>Thức</v>
          </cell>
          <cell r="E187" t="str">
            <v>12/01/1996</v>
          </cell>
          <cell r="F187" t="str">
            <v>D14HTTT3</v>
          </cell>
          <cell r="G187">
            <v>490</v>
          </cell>
          <cell r="H187" t="str">
            <v>TOEIC</v>
          </cell>
          <cell r="I187" t="str">
            <v>09/9/2018</v>
          </cell>
          <cell r="J187" t="str">
            <v>09/9/2020</v>
          </cell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 t="str">
            <v>x</v>
          </cell>
          <cell r="AB187" t="str">
            <v>x</v>
          </cell>
          <cell r="AC187"/>
          <cell r="AD187"/>
          <cell r="AE187"/>
          <cell r="AF187"/>
          <cell r="AG187"/>
          <cell r="AH187"/>
          <cell r="AI187" t="str">
            <v>9</v>
          </cell>
          <cell r="AJ187" t="str">
            <v>9</v>
          </cell>
          <cell r="AK187" t="str">
            <v>-</v>
          </cell>
          <cell r="AL187" t="str">
            <v>-</v>
          </cell>
          <cell r="AM187" t="str">
            <v>-</v>
          </cell>
          <cell r="AN187"/>
          <cell r="AO187"/>
          <cell r="AP187"/>
        </row>
        <row r="188">
          <cell r="A188">
            <v>185</v>
          </cell>
          <cell r="B188" t="str">
            <v>B14DCCN296</v>
          </cell>
          <cell r="C188" t="str">
            <v>Đào Thái</v>
          </cell>
          <cell r="D188" t="str">
            <v>Sơn</v>
          </cell>
          <cell r="E188" t="str">
            <v>14/09/1996</v>
          </cell>
          <cell r="F188" t="str">
            <v>D14HTTT3</v>
          </cell>
          <cell r="G188">
            <v>540</v>
          </cell>
          <cell r="H188" t="str">
            <v>TOEIC</v>
          </cell>
          <cell r="I188" t="str">
            <v>02/11/2018</v>
          </cell>
          <cell r="J188" t="str">
            <v>02/11/2020</v>
          </cell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 t="str">
            <v>x</v>
          </cell>
          <cell r="AB188"/>
          <cell r="AC188"/>
          <cell r="AD188"/>
          <cell r="AE188"/>
          <cell r="AF188"/>
          <cell r="AG188"/>
          <cell r="AH188"/>
          <cell r="AI188" t="str">
            <v>9</v>
          </cell>
          <cell r="AJ188" t="str">
            <v>-</v>
          </cell>
          <cell r="AK188" t="str">
            <v>-</v>
          </cell>
          <cell r="AL188" t="str">
            <v>-</v>
          </cell>
          <cell r="AM188" t="str">
            <v>-</v>
          </cell>
          <cell r="AN188"/>
          <cell r="AO188"/>
          <cell r="AP188"/>
        </row>
        <row r="189">
          <cell r="A189">
            <v>186</v>
          </cell>
          <cell r="B189" t="str">
            <v>B14DCCN584</v>
          </cell>
          <cell r="C189" t="str">
            <v>Nguyễn Thị Vân</v>
          </cell>
          <cell r="D189" t="str">
            <v>Anh</v>
          </cell>
          <cell r="E189" t="str">
            <v>13/07/1996</v>
          </cell>
          <cell r="F189" t="str">
            <v>D14HTTT4</v>
          </cell>
          <cell r="G189">
            <v>635</v>
          </cell>
          <cell r="H189" t="str">
            <v>TOEIC</v>
          </cell>
          <cell r="I189" t="str">
            <v>19/10/2018</v>
          </cell>
          <cell r="J189" t="str">
            <v>19/10/2020</v>
          </cell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 t="str">
            <v>x</v>
          </cell>
          <cell r="AB189" t="str">
            <v>x</v>
          </cell>
          <cell r="AC189"/>
          <cell r="AD189"/>
          <cell r="AE189"/>
          <cell r="AF189"/>
          <cell r="AG189"/>
          <cell r="AH189"/>
          <cell r="AI189" t="str">
            <v>10</v>
          </cell>
          <cell r="AJ189" t="str">
            <v>10</v>
          </cell>
          <cell r="AK189" t="str">
            <v>-</v>
          </cell>
          <cell r="AL189" t="str">
            <v>-</v>
          </cell>
          <cell r="AM189" t="str">
            <v>-</v>
          </cell>
          <cell r="AN189"/>
          <cell r="AO189"/>
          <cell r="AP189"/>
        </row>
        <row r="190">
          <cell r="A190">
            <v>187</v>
          </cell>
          <cell r="B190" t="str">
            <v>B14DCCN189</v>
          </cell>
          <cell r="C190" t="str">
            <v>Trần Thị Ngọc</v>
          </cell>
          <cell r="D190" t="str">
            <v>Anh</v>
          </cell>
          <cell r="E190" t="str">
            <v>25/01/1996</v>
          </cell>
          <cell r="F190" t="str">
            <v>D14HTTT4</v>
          </cell>
          <cell r="G190">
            <v>545</v>
          </cell>
          <cell r="H190" t="str">
            <v>TOEIC</v>
          </cell>
          <cell r="I190" t="str">
            <v>13/10/2018</v>
          </cell>
          <cell r="J190" t="str">
            <v>13/10/2020</v>
          </cell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 t="str">
            <v>x</v>
          </cell>
          <cell r="AB190" t="str">
            <v>x</v>
          </cell>
          <cell r="AC190"/>
          <cell r="AD190"/>
          <cell r="AE190"/>
          <cell r="AF190"/>
          <cell r="AG190"/>
          <cell r="AH190"/>
          <cell r="AI190" t="str">
            <v>10</v>
          </cell>
          <cell r="AJ190" t="str">
            <v>10</v>
          </cell>
          <cell r="AK190" t="str">
            <v>-</v>
          </cell>
          <cell r="AL190" t="str">
            <v>-</v>
          </cell>
          <cell r="AM190" t="str">
            <v>-</v>
          </cell>
          <cell r="AN190"/>
          <cell r="AO190"/>
          <cell r="AP190"/>
        </row>
        <row r="191">
          <cell r="A191">
            <v>188</v>
          </cell>
          <cell r="B191" t="str">
            <v>B14DCCN663</v>
          </cell>
          <cell r="C191" t="str">
            <v>Trần Thị Kim</v>
          </cell>
          <cell r="D191" t="str">
            <v>Chi</v>
          </cell>
          <cell r="E191" t="str">
            <v>30/03/1996</v>
          </cell>
          <cell r="F191" t="str">
            <v>D14HTTT4</v>
          </cell>
          <cell r="G191">
            <v>515</v>
          </cell>
          <cell r="H191" t="str">
            <v>TOEIC</v>
          </cell>
          <cell r="I191" t="str">
            <v>27/11/2018</v>
          </cell>
          <cell r="J191" t="str">
            <v>27/11/2020</v>
          </cell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 t="str">
            <v>x</v>
          </cell>
          <cell r="AB191" t="str">
            <v>x</v>
          </cell>
          <cell r="AC191"/>
          <cell r="AD191"/>
          <cell r="AE191"/>
          <cell r="AF191"/>
          <cell r="AG191"/>
          <cell r="AH191"/>
          <cell r="AI191" t="str">
            <v>9</v>
          </cell>
          <cell r="AJ191" t="str">
            <v>9</v>
          </cell>
          <cell r="AK191" t="str">
            <v>-</v>
          </cell>
          <cell r="AL191" t="str">
            <v>-</v>
          </cell>
          <cell r="AM191" t="str">
            <v>-</v>
          </cell>
          <cell r="AN191"/>
          <cell r="AO191"/>
          <cell r="AP191"/>
        </row>
        <row r="192">
          <cell r="A192">
            <v>189</v>
          </cell>
          <cell r="B192" t="str">
            <v>B14DCCN495</v>
          </cell>
          <cell r="C192" t="str">
            <v>Nguyễn Thị</v>
          </cell>
          <cell r="D192" t="str">
            <v>Chung</v>
          </cell>
          <cell r="E192" t="str">
            <v>14/09/1996</v>
          </cell>
          <cell r="F192" t="str">
            <v>D14HTTT4</v>
          </cell>
          <cell r="G192">
            <v>600</v>
          </cell>
          <cell r="H192" t="str">
            <v>TOEIC</v>
          </cell>
          <cell r="I192" t="str">
            <v>13/10/2018</v>
          </cell>
          <cell r="J192" t="str">
            <v>13/10/2020</v>
          </cell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 t="str">
            <v>x</v>
          </cell>
          <cell r="AB192" t="str">
            <v>x</v>
          </cell>
          <cell r="AC192"/>
          <cell r="AD192"/>
          <cell r="AE192"/>
          <cell r="AF192"/>
          <cell r="AG192"/>
          <cell r="AH192"/>
          <cell r="AI192" t="str">
            <v>10</v>
          </cell>
          <cell r="AJ192" t="str">
            <v>10</v>
          </cell>
          <cell r="AK192" t="str">
            <v>-</v>
          </cell>
          <cell r="AL192" t="str">
            <v>-</v>
          </cell>
          <cell r="AM192" t="str">
            <v>-</v>
          </cell>
          <cell r="AN192"/>
          <cell r="AO192"/>
          <cell r="AP192"/>
        </row>
        <row r="193">
          <cell r="A193">
            <v>190</v>
          </cell>
          <cell r="B193" t="str">
            <v>B14DCCN417</v>
          </cell>
          <cell r="C193" t="str">
            <v>Phạm Vũ Ngọc</v>
          </cell>
          <cell r="D193" t="str">
            <v>Duy</v>
          </cell>
          <cell r="E193" t="str">
            <v>27/11/1996</v>
          </cell>
          <cell r="F193" t="str">
            <v>D14HTTT4</v>
          </cell>
          <cell r="G193">
            <v>715</v>
          </cell>
          <cell r="H193" t="str">
            <v>TOEIC</v>
          </cell>
          <cell r="I193" t="str">
            <v>05/10/2018</v>
          </cell>
          <cell r="J193" t="str">
            <v>05/10/2020</v>
          </cell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 t="str">
            <v>x</v>
          </cell>
          <cell r="AB193" t="str">
            <v>x</v>
          </cell>
          <cell r="AC193"/>
          <cell r="AD193"/>
          <cell r="AE193"/>
          <cell r="AF193"/>
          <cell r="AG193"/>
          <cell r="AH193"/>
          <cell r="AI193" t="str">
            <v>10</v>
          </cell>
          <cell r="AJ193" t="str">
            <v>10</v>
          </cell>
          <cell r="AK193" t="str">
            <v>-</v>
          </cell>
          <cell r="AL193" t="str">
            <v>-</v>
          </cell>
          <cell r="AM193" t="str">
            <v>-</v>
          </cell>
          <cell r="AN193"/>
          <cell r="AO193"/>
          <cell r="AP193"/>
        </row>
        <row r="194">
          <cell r="A194">
            <v>191</v>
          </cell>
          <cell r="B194" t="str">
            <v>B14DCCN297</v>
          </cell>
          <cell r="C194" t="str">
            <v>Hồng Việt</v>
          </cell>
          <cell r="D194" t="str">
            <v>Dũng</v>
          </cell>
          <cell r="E194" t="str">
            <v>04/11/1996</v>
          </cell>
          <cell r="F194" t="str">
            <v>D14HTTT4</v>
          </cell>
          <cell r="G194">
            <v>810</v>
          </cell>
          <cell r="H194" t="str">
            <v>TOEIC</v>
          </cell>
          <cell r="I194" t="str">
            <v>23/6/2018</v>
          </cell>
          <cell r="J194" t="str">
            <v>23/6/2020</v>
          </cell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 t="str">
            <v>x</v>
          </cell>
          <cell r="AB194" t="str">
            <v>x</v>
          </cell>
          <cell r="AC194"/>
          <cell r="AD194"/>
          <cell r="AE194"/>
          <cell r="AF194"/>
          <cell r="AG194"/>
          <cell r="AH194"/>
          <cell r="AI194" t="str">
            <v>10</v>
          </cell>
          <cell r="AJ194" t="str">
            <v>10</v>
          </cell>
          <cell r="AK194" t="str">
            <v>-</v>
          </cell>
          <cell r="AL194" t="str">
            <v>-</v>
          </cell>
          <cell r="AM194" t="str">
            <v>-</v>
          </cell>
          <cell r="AN194"/>
          <cell r="AO194"/>
          <cell r="AP194"/>
        </row>
        <row r="195">
          <cell r="A195">
            <v>192</v>
          </cell>
          <cell r="B195" t="str">
            <v>B14DCCN793</v>
          </cell>
          <cell r="C195" t="str">
            <v>Bùi Anh</v>
          </cell>
          <cell r="D195" t="str">
            <v>Đức</v>
          </cell>
          <cell r="E195" t="str">
            <v>10/09/1996</v>
          </cell>
          <cell r="F195" t="str">
            <v>D14HTTT4</v>
          </cell>
          <cell r="G195">
            <v>490</v>
          </cell>
          <cell r="H195" t="str">
            <v>TOEIC</v>
          </cell>
          <cell r="I195" t="str">
            <v>02/11/2018</v>
          </cell>
          <cell r="J195" t="str">
            <v>02/11/2020</v>
          </cell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 t="str">
            <v>x</v>
          </cell>
          <cell r="AB195" t="str">
            <v>x</v>
          </cell>
          <cell r="AC195"/>
          <cell r="AD195"/>
          <cell r="AE195"/>
          <cell r="AF195"/>
          <cell r="AG195"/>
          <cell r="AH195"/>
          <cell r="AI195" t="str">
            <v>9</v>
          </cell>
          <cell r="AJ195" t="str">
            <v>9</v>
          </cell>
          <cell r="AK195" t="str">
            <v>-</v>
          </cell>
          <cell r="AL195" t="str">
            <v>-</v>
          </cell>
          <cell r="AM195" t="str">
            <v>-</v>
          </cell>
          <cell r="AN195"/>
          <cell r="AO195"/>
          <cell r="AP195"/>
        </row>
        <row r="196">
          <cell r="A196">
            <v>193</v>
          </cell>
          <cell r="B196" t="str">
            <v>B14DCCN195</v>
          </cell>
          <cell r="C196" t="str">
            <v>Nguyễn Trung</v>
          </cell>
          <cell r="D196" t="str">
            <v>Hiếu</v>
          </cell>
          <cell r="E196" t="str">
            <v>11/01/1996</v>
          </cell>
          <cell r="F196" t="str">
            <v>D14HTTT4</v>
          </cell>
          <cell r="G196">
            <v>905</v>
          </cell>
          <cell r="H196" t="str">
            <v>TOEIC</v>
          </cell>
          <cell r="I196" t="str">
            <v>29/9/2018</v>
          </cell>
          <cell r="J196" t="str">
            <v>29/9/2020</v>
          </cell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 t="str">
            <v>x</v>
          </cell>
          <cell r="AB196" t="str">
            <v>x</v>
          </cell>
          <cell r="AC196"/>
          <cell r="AD196"/>
          <cell r="AE196"/>
          <cell r="AF196"/>
          <cell r="AG196"/>
          <cell r="AH196"/>
          <cell r="AI196" t="str">
            <v>10</v>
          </cell>
          <cell r="AJ196" t="str">
            <v>10</v>
          </cell>
          <cell r="AK196" t="str">
            <v>-</v>
          </cell>
          <cell r="AL196" t="str">
            <v>-</v>
          </cell>
          <cell r="AM196" t="str">
            <v>-</v>
          </cell>
          <cell r="AN196"/>
          <cell r="AO196"/>
          <cell r="AP196"/>
        </row>
        <row r="197">
          <cell r="A197">
            <v>194</v>
          </cell>
          <cell r="B197" t="str">
            <v>B14DCCN014</v>
          </cell>
          <cell r="C197" t="str">
            <v>Đoàn Thị</v>
          </cell>
          <cell r="D197" t="str">
            <v>Hương</v>
          </cell>
          <cell r="E197" t="str">
            <v>30/06/1996</v>
          </cell>
          <cell r="F197" t="str">
            <v>D14HTTT4</v>
          </cell>
          <cell r="G197">
            <v>580</v>
          </cell>
          <cell r="H197" t="str">
            <v>TOEIC</v>
          </cell>
          <cell r="I197" t="str">
            <v>07/11/2018</v>
          </cell>
          <cell r="J197" t="str">
            <v>07/11/2020</v>
          </cell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 t="str">
            <v>x</v>
          </cell>
          <cell r="AB197" t="str">
            <v>x</v>
          </cell>
          <cell r="AC197"/>
          <cell r="AD197"/>
          <cell r="AE197"/>
          <cell r="AF197"/>
          <cell r="AG197"/>
          <cell r="AH197"/>
          <cell r="AI197" t="str">
            <v>10</v>
          </cell>
          <cell r="AJ197" t="str">
            <v>10</v>
          </cell>
          <cell r="AK197" t="str">
            <v>-</v>
          </cell>
          <cell r="AL197" t="str">
            <v>-</v>
          </cell>
          <cell r="AM197" t="str">
            <v>-</v>
          </cell>
          <cell r="AN197"/>
          <cell r="AO197"/>
          <cell r="AP197"/>
        </row>
        <row r="198">
          <cell r="A198">
            <v>195</v>
          </cell>
          <cell r="B198" t="str">
            <v>B14DCCN093</v>
          </cell>
          <cell r="C198" t="str">
            <v>Lý Hải</v>
          </cell>
          <cell r="D198" t="str">
            <v>Nam</v>
          </cell>
          <cell r="E198" t="str">
            <v>05/03/1995</v>
          </cell>
          <cell r="F198" t="str">
            <v>D14HTTT4</v>
          </cell>
          <cell r="G198">
            <v>880</v>
          </cell>
          <cell r="H198" t="str">
            <v>TOEIC</v>
          </cell>
          <cell r="I198" t="str">
            <v>21/01/2018</v>
          </cell>
          <cell r="J198" t="str">
            <v>21/01/2020</v>
          </cell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 t="str">
            <v>x</v>
          </cell>
          <cell r="AC198" t="str">
            <v>x</v>
          </cell>
          <cell r="AD198"/>
          <cell r="AE198"/>
          <cell r="AF198"/>
          <cell r="AG198"/>
          <cell r="AH198"/>
          <cell r="AI198" t="str">
            <v>-</v>
          </cell>
          <cell r="AJ198" t="str">
            <v>10</v>
          </cell>
          <cell r="AK198" t="str">
            <v>10</v>
          </cell>
          <cell r="AL198" t="str">
            <v>-</v>
          </cell>
          <cell r="AM198" t="str">
            <v>-</v>
          </cell>
          <cell r="AN198"/>
          <cell r="AO198"/>
          <cell r="AP198"/>
        </row>
        <row r="199">
          <cell r="A199">
            <v>196</v>
          </cell>
          <cell r="B199" t="str">
            <v>B14DCCN745</v>
          </cell>
          <cell r="C199" t="str">
            <v>Lê Mạnh</v>
          </cell>
          <cell r="D199" t="str">
            <v>Hùng</v>
          </cell>
          <cell r="E199" t="str">
            <v>07/02/1996</v>
          </cell>
          <cell r="F199" t="str">
            <v>D14HTTT4</v>
          </cell>
          <cell r="G199">
            <v>615</v>
          </cell>
          <cell r="H199" t="str">
            <v>TOEIC</v>
          </cell>
          <cell r="I199" t="str">
            <v>24/10/2018</v>
          </cell>
          <cell r="J199" t="str">
            <v>24/10/2020</v>
          </cell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 t="str">
            <v>x</v>
          </cell>
          <cell r="AB199" t="str">
            <v>x</v>
          </cell>
          <cell r="AC199"/>
          <cell r="AD199"/>
          <cell r="AE199"/>
          <cell r="AF199"/>
          <cell r="AG199"/>
          <cell r="AH199"/>
          <cell r="AI199" t="str">
            <v>10</v>
          </cell>
          <cell r="AJ199" t="str">
            <v>10</v>
          </cell>
          <cell r="AK199" t="str">
            <v>-</v>
          </cell>
          <cell r="AL199" t="str">
            <v>-</v>
          </cell>
          <cell r="AM199" t="str">
            <v>-</v>
          </cell>
          <cell r="AN199"/>
          <cell r="AO199"/>
          <cell r="AP199"/>
        </row>
        <row r="200">
          <cell r="A200">
            <v>197</v>
          </cell>
          <cell r="B200" t="str">
            <v>B14DCCN321</v>
          </cell>
          <cell r="C200" t="str">
            <v>Nguyễn Thị</v>
          </cell>
          <cell r="D200" t="str">
            <v>Xuyến</v>
          </cell>
          <cell r="E200" t="str">
            <v>17/10/1996</v>
          </cell>
          <cell r="F200" t="str">
            <v>D14HTTT4</v>
          </cell>
          <cell r="G200">
            <v>495</v>
          </cell>
          <cell r="H200" t="str">
            <v>TOEIC</v>
          </cell>
          <cell r="I200" t="str">
            <v>03/10/2018</v>
          </cell>
          <cell r="J200" t="str">
            <v>03/10/2020</v>
          </cell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 t="str">
            <v>x</v>
          </cell>
          <cell r="AB200" t="str">
            <v>x</v>
          </cell>
          <cell r="AC200"/>
          <cell r="AD200"/>
          <cell r="AE200"/>
          <cell r="AF200"/>
          <cell r="AG200"/>
          <cell r="AH200"/>
          <cell r="AI200" t="str">
            <v>9</v>
          </cell>
          <cell r="AJ200" t="str">
            <v>9</v>
          </cell>
          <cell r="AK200" t="str">
            <v>-</v>
          </cell>
          <cell r="AL200" t="str">
            <v>-</v>
          </cell>
          <cell r="AM200" t="str">
            <v>-</v>
          </cell>
          <cell r="AN200"/>
          <cell r="AO200"/>
          <cell r="AP200"/>
        </row>
        <row r="201">
          <cell r="A201">
            <v>198</v>
          </cell>
          <cell r="B201" t="str">
            <v>B14DCDT017</v>
          </cell>
          <cell r="C201" t="str">
            <v>Bùi Thế</v>
          </cell>
          <cell r="D201" t="str">
            <v>Anh</v>
          </cell>
          <cell r="E201" t="str">
            <v>30/01/1996</v>
          </cell>
          <cell r="F201" t="str">
            <v>E14CQCN01-B</v>
          </cell>
          <cell r="G201">
            <v>515</v>
          </cell>
          <cell r="H201" t="str">
            <v>TOEIC</v>
          </cell>
          <cell r="I201" t="str">
            <v>29/11/2018</v>
          </cell>
          <cell r="J201" t="str">
            <v>29/11/2020</v>
          </cell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 t="str">
            <v>x</v>
          </cell>
          <cell r="AB201" t="str">
            <v>x</v>
          </cell>
          <cell r="AC201" t="str">
            <v>x</v>
          </cell>
          <cell r="AD201"/>
          <cell r="AE201"/>
          <cell r="AF201"/>
          <cell r="AG201"/>
          <cell r="AH201"/>
          <cell r="AI201" t="str">
            <v>9</v>
          </cell>
          <cell r="AJ201" t="str">
            <v>9</v>
          </cell>
          <cell r="AK201">
            <v>8</v>
          </cell>
          <cell r="AL201" t="str">
            <v>-</v>
          </cell>
          <cell r="AM201" t="str">
            <v>-</v>
          </cell>
          <cell r="AN201"/>
          <cell r="AO201"/>
          <cell r="AP201"/>
        </row>
        <row r="202">
          <cell r="A202">
            <v>199</v>
          </cell>
          <cell r="B202" t="str">
            <v>B14DCVT112</v>
          </cell>
          <cell r="C202" t="str">
            <v>Vũ Minh</v>
          </cell>
          <cell r="D202" t="str">
            <v>Hoàng</v>
          </cell>
          <cell r="E202" t="str">
            <v>20/11/1996</v>
          </cell>
          <cell r="F202" t="str">
            <v>E14CQCN01-B</v>
          </cell>
          <cell r="G202">
            <v>685</v>
          </cell>
          <cell r="H202" t="str">
            <v>TOEIC</v>
          </cell>
          <cell r="I202" t="str">
            <v>21/11/2018</v>
          </cell>
          <cell r="J202" t="str">
            <v>21/11/2020</v>
          </cell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 t="str">
            <v>x</v>
          </cell>
          <cell r="AB202" t="str">
            <v>x</v>
          </cell>
          <cell r="AC202" t="str">
            <v>x</v>
          </cell>
          <cell r="AD202"/>
          <cell r="AE202"/>
          <cell r="AF202"/>
          <cell r="AG202"/>
          <cell r="AH202"/>
          <cell r="AI202" t="str">
            <v>10</v>
          </cell>
          <cell r="AJ202" t="str">
            <v>10</v>
          </cell>
          <cell r="AK202" t="str">
            <v>10</v>
          </cell>
          <cell r="AL202" t="str">
            <v>-</v>
          </cell>
          <cell r="AM202" t="str">
            <v>-</v>
          </cell>
          <cell r="AN202"/>
          <cell r="AO202"/>
          <cell r="AP202"/>
        </row>
        <row r="203">
          <cell r="A203">
            <v>200</v>
          </cell>
          <cell r="B203" t="str">
            <v>B14DCVT119</v>
          </cell>
          <cell r="C203" t="str">
            <v>Đặng Quốc</v>
          </cell>
          <cell r="D203" t="str">
            <v>Hùng</v>
          </cell>
          <cell r="E203" t="str">
            <v>16/02/1996</v>
          </cell>
          <cell r="F203" t="str">
            <v>E14CQCN01-B</v>
          </cell>
          <cell r="G203">
            <v>530</v>
          </cell>
          <cell r="H203" t="str">
            <v>TOEIC</v>
          </cell>
          <cell r="I203" t="str">
            <v>18/11/2018</v>
          </cell>
          <cell r="J203" t="str">
            <v>18/11/2020</v>
          </cell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 t="str">
            <v>x</v>
          </cell>
          <cell r="AB203" t="str">
            <v>x</v>
          </cell>
          <cell r="AC203" t="str">
            <v>x</v>
          </cell>
          <cell r="AD203"/>
          <cell r="AE203"/>
          <cell r="AF203"/>
          <cell r="AG203"/>
          <cell r="AH203"/>
          <cell r="AI203" t="str">
            <v>9</v>
          </cell>
          <cell r="AJ203" t="str">
            <v>9</v>
          </cell>
          <cell r="AK203">
            <v>8</v>
          </cell>
          <cell r="AL203" t="str">
            <v>-</v>
          </cell>
          <cell r="AM203" t="str">
            <v>-</v>
          </cell>
          <cell r="AN203"/>
          <cell r="AO203"/>
          <cell r="AP203"/>
        </row>
        <row r="204">
          <cell r="A204">
            <v>201</v>
          </cell>
          <cell r="B204" t="str">
            <v>B14DCCN040</v>
          </cell>
          <cell r="C204" t="str">
            <v>Nguyễn Phương</v>
          </cell>
          <cell r="D204" t="str">
            <v>Nam</v>
          </cell>
          <cell r="E204" t="str">
            <v>30/09/1996</v>
          </cell>
          <cell r="F204" t="str">
            <v>E14CQCN01-B</v>
          </cell>
          <cell r="G204">
            <v>590</v>
          </cell>
          <cell r="H204" t="str">
            <v>TOEIC</v>
          </cell>
          <cell r="I204" t="str">
            <v>18/11/2018</v>
          </cell>
          <cell r="J204" t="str">
            <v>18/11/2020</v>
          </cell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 t="str">
            <v>x</v>
          </cell>
          <cell r="AB204" t="str">
            <v>x</v>
          </cell>
          <cell r="AC204" t="str">
            <v>x</v>
          </cell>
          <cell r="AD204"/>
          <cell r="AE204"/>
          <cell r="AF204"/>
          <cell r="AG204"/>
          <cell r="AH204"/>
          <cell r="AI204" t="str">
            <v>10</v>
          </cell>
          <cell r="AJ204" t="str">
            <v>10</v>
          </cell>
          <cell r="AK204">
            <v>9</v>
          </cell>
          <cell r="AL204" t="str">
            <v>-</v>
          </cell>
          <cell r="AM204" t="str">
            <v>-</v>
          </cell>
          <cell r="AN204"/>
          <cell r="AO204"/>
          <cell r="AP204"/>
        </row>
        <row r="205">
          <cell r="A205">
            <v>202</v>
          </cell>
          <cell r="B205" t="str">
            <v>B14DCAT197</v>
          </cell>
          <cell r="C205" t="str">
            <v>Đỗ Phạm</v>
          </cell>
          <cell r="D205" t="str">
            <v>Tuyên</v>
          </cell>
          <cell r="E205" t="str">
            <v>30/10/1996</v>
          </cell>
          <cell r="F205" t="str">
            <v>E14CQCN01-B</v>
          </cell>
          <cell r="G205">
            <v>540</v>
          </cell>
          <cell r="H205" t="str">
            <v>TOEIC</v>
          </cell>
          <cell r="I205" t="str">
            <v>27/10/2018</v>
          </cell>
          <cell r="J205" t="str">
            <v>27/10/2020</v>
          </cell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 t="str">
            <v>x</v>
          </cell>
          <cell r="AB205" t="str">
            <v>x</v>
          </cell>
          <cell r="AC205" t="str">
            <v>x</v>
          </cell>
          <cell r="AD205"/>
          <cell r="AE205"/>
          <cell r="AF205"/>
          <cell r="AG205"/>
          <cell r="AH205"/>
          <cell r="AI205" t="str">
            <v>9</v>
          </cell>
          <cell r="AJ205" t="str">
            <v>9</v>
          </cell>
          <cell r="AK205">
            <v>8</v>
          </cell>
          <cell r="AL205" t="str">
            <v>-</v>
          </cell>
          <cell r="AM205" t="str">
            <v>-</v>
          </cell>
          <cell r="AN205"/>
          <cell r="AO205"/>
          <cell r="AP205"/>
        </row>
        <row r="206">
          <cell r="A206">
            <v>203</v>
          </cell>
          <cell r="B206" t="str">
            <v>B14DCCN076</v>
          </cell>
          <cell r="C206" t="str">
            <v>Đặng Quang Thế</v>
          </cell>
          <cell r="D206" t="str">
            <v>An</v>
          </cell>
          <cell r="E206" t="str">
            <v>04/03/1996</v>
          </cell>
          <cell r="F206" t="str">
            <v>D14CNPM1</v>
          </cell>
          <cell r="G206">
            <v>530</v>
          </cell>
          <cell r="H206" t="str">
            <v>TOEIC</v>
          </cell>
          <cell r="I206" t="str">
            <v>31/10/2018</v>
          </cell>
          <cell r="J206" t="str">
            <v>31/10/2020</v>
          </cell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 t="str">
            <v>x</v>
          </cell>
          <cell r="AB206" t="str">
            <v>x</v>
          </cell>
          <cell r="AC206"/>
          <cell r="AD206"/>
          <cell r="AE206"/>
          <cell r="AF206"/>
          <cell r="AG206"/>
          <cell r="AH206"/>
          <cell r="AI206" t="str">
            <v>9</v>
          </cell>
          <cell r="AJ206" t="str">
            <v>9</v>
          </cell>
          <cell r="AK206" t="str">
            <v>-</v>
          </cell>
          <cell r="AL206" t="str">
            <v>-</v>
          </cell>
          <cell r="AM206" t="str">
            <v>-</v>
          </cell>
          <cell r="AN206"/>
          <cell r="AO206"/>
          <cell r="AP206"/>
        </row>
        <row r="207">
          <cell r="A207">
            <v>204</v>
          </cell>
          <cell r="B207" t="str">
            <v>B14DCCN137</v>
          </cell>
          <cell r="C207" t="str">
            <v>Nguyễn Thái</v>
          </cell>
          <cell r="D207" t="str">
            <v>Bình</v>
          </cell>
          <cell r="E207" t="str">
            <v>24/02/1996</v>
          </cell>
          <cell r="F207" t="str">
            <v>D14CNPM1</v>
          </cell>
          <cell r="G207">
            <v>705</v>
          </cell>
          <cell r="H207" t="str">
            <v>TOEIC</v>
          </cell>
          <cell r="I207" t="str">
            <v>02/11/2018</v>
          </cell>
          <cell r="J207" t="str">
            <v>02/11/2020</v>
          </cell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 t="str">
            <v>x</v>
          </cell>
          <cell r="AB207" t="str">
            <v>x</v>
          </cell>
          <cell r="AC207"/>
          <cell r="AD207"/>
          <cell r="AE207"/>
          <cell r="AF207"/>
          <cell r="AG207"/>
          <cell r="AH207"/>
          <cell r="AI207" t="str">
            <v>10</v>
          </cell>
          <cell r="AJ207" t="str">
            <v>10</v>
          </cell>
          <cell r="AK207" t="str">
            <v>-</v>
          </cell>
          <cell r="AL207" t="str">
            <v>-</v>
          </cell>
          <cell r="AM207" t="str">
            <v>-</v>
          </cell>
          <cell r="AN207"/>
          <cell r="AO207"/>
          <cell r="AP207"/>
        </row>
        <row r="208">
          <cell r="A208">
            <v>205</v>
          </cell>
          <cell r="B208" t="str">
            <v>B14DCCN268</v>
          </cell>
          <cell r="C208" t="str">
            <v>Nguyễn Đức</v>
          </cell>
          <cell r="D208" t="str">
            <v>Cường</v>
          </cell>
          <cell r="E208" t="str">
            <v>25/03/1996</v>
          </cell>
          <cell r="F208" t="str">
            <v>D14CNPM1</v>
          </cell>
          <cell r="G208">
            <v>590</v>
          </cell>
          <cell r="H208" t="str">
            <v>TOEIC</v>
          </cell>
          <cell r="I208" t="str">
            <v>05/10/2018</v>
          </cell>
          <cell r="J208" t="str">
            <v>05/10/2020</v>
          </cell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 t="str">
            <v>x</v>
          </cell>
          <cell r="AB208" t="str">
            <v>x</v>
          </cell>
          <cell r="AC208"/>
          <cell r="AD208"/>
          <cell r="AE208"/>
          <cell r="AF208"/>
          <cell r="AG208"/>
          <cell r="AH208"/>
          <cell r="AI208" t="str">
            <v>10</v>
          </cell>
          <cell r="AJ208" t="str">
            <v>10</v>
          </cell>
          <cell r="AK208" t="str">
            <v>-</v>
          </cell>
          <cell r="AL208" t="str">
            <v>-</v>
          </cell>
          <cell r="AM208" t="str">
            <v>-</v>
          </cell>
          <cell r="AN208"/>
          <cell r="AO208"/>
          <cell r="AP208"/>
        </row>
        <row r="209">
          <cell r="A209">
            <v>206</v>
          </cell>
          <cell r="B209" t="str">
            <v>B14DCCN238</v>
          </cell>
          <cell r="C209" t="str">
            <v>Nguyễn Văn</v>
          </cell>
          <cell r="D209" t="str">
            <v>Đảng</v>
          </cell>
          <cell r="E209" t="str">
            <v>10/07/1996</v>
          </cell>
          <cell r="F209" t="str">
            <v>D14CNPM1</v>
          </cell>
          <cell r="G209">
            <v>575</v>
          </cell>
          <cell r="H209" t="str">
            <v>TOEIC</v>
          </cell>
          <cell r="I209" t="str">
            <v>09/9/2018</v>
          </cell>
          <cell r="J209" t="str">
            <v>09/9/2020</v>
          </cell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 t="str">
            <v>x</v>
          </cell>
          <cell r="AB209"/>
          <cell r="AC209"/>
          <cell r="AD209"/>
          <cell r="AE209"/>
          <cell r="AF209"/>
          <cell r="AG209"/>
          <cell r="AH209"/>
          <cell r="AI209" t="str">
            <v>10</v>
          </cell>
          <cell r="AJ209" t="str">
            <v>-</v>
          </cell>
          <cell r="AK209" t="str">
            <v>-</v>
          </cell>
          <cell r="AL209" t="str">
            <v>-</v>
          </cell>
          <cell r="AM209" t="str">
            <v>-</v>
          </cell>
          <cell r="AN209"/>
          <cell r="AO209"/>
          <cell r="AP209"/>
        </row>
        <row r="210">
          <cell r="A210">
            <v>207</v>
          </cell>
          <cell r="B210" t="str">
            <v>B14DCCN436</v>
          </cell>
          <cell r="C210" t="str">
            <v>Đào Thị Khánh</v>
          </cell>
          <cell r="D210" t="str">
            <v>Huyền</v>
          </cell>
          <cell r="E210" t="str">
            <v>20/08/1996</v>
          </cell>
          <cell r="F210" t="str">
            <v>D14CNPM1</v>
          </cell>
          <cell r="G210">
            <v>805</v>
          </cell>
          <cell r="H210" t="str">
            <v>TOEIC</v>
          </cell>
          <cell r="I210" t="str">
            <v>11/8/2018</v>
          </cell>
          <cell r="J210" t="str">
            <v>11/8/2020</v>
          </cell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 t="str">
            <v>x</v>
          </cell>
          <cell r="AC210" t="str">
            <v>x</v>
          </cell>
          <cell r="AD210"/>
          <cell r="AE210"/>
          <cell r="AF210"/>
          <cell r="AG210"/>
          <cell r="AH210"/>
          <cell r="AI210" t="str">
            <v>-</v>
          </cell>
          <cell r="AJ210" t="str">
            <v>10</v>
          </cell>
          <cell r="AK210" t="str">
            <v>10</v>
          </cell>
          <cell r="AL210" t="str">
            <v>-</v>
          </cell>
          <cell r="AM210" t="str">
            <v>-</v>
          </cell>
          <cell r="AN210"/>
          <cell r="AO210"/>
          <cell r="AP210"/>
        </row>
        <row r="211">
          <cell r="A211">
            <v>208</v>
          </cell>
          <cell r="B211" t="str">
            <v>B14DCCN532</v>
          </cell>
          <cell r="C211" t="str">
            <v>Hoàng Văn</v>
          </cell>
          <cell r="D211" t="str">
            <v>Hương</v>
          </cell>
          <cell r="E211" t="str">
            <v>24/06/1995</v>
          </cell>
          <cell r="F211" t="str">
            <v>D14CNPM1</v>
          </cell>
          <cell r="G211">
            <v>510</v>
          </cell>
          <cell r="H211" t="str">
            <v>TOEIC</v>
          </cell>
          <cell r="I211" t="str">
            <v>23/11/2018</v>
          </cell>
          <cell r="J211" t="str">
            <v>23/11/2020</v>
          </cell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 t="str">
            <v>x</v>
          </cell>
          <cell r="AB211" t="str">
            <v>x</v>
          </cell>
          <cell r="AC211"/>
          <cell r="AD211"/>
          <cell r="AE211"/>
          <cell r="AF211"/>
          <cell r="AG211"/>
          <cell r="AH211"/>
          <cell r="AI211" t="str">
            <v>9</v>
          </cell>
          <cell r="AJ211" t="str">
            <v>9</v>
          </cell>
          <cell r="AK211" t="str">
            <v>-</v>
          </cell>
          <cell r="AL211" t="str">
            <v>-</v>
          </cell>
          <cell r="AM211" t="str">
            <v>-</v>
          </cell>
          <cell r="AN211"/>
          <cell r="AO211"/>
          <cell r="AP211"/>
        </row>
        <row r="212">
          <cell r="A212">
            <v>209</v>
          </cell>
          <cell r="B212" t="str">
            <v>B14DCCN214</v>
          </cell>
          <cell r="C212" t="str">
            <v>Trần Văn</v>
          </cell>
          <cell r="D212" t="str">
            <v>Kính</v>
          </cell>
          <cell r="E212" t="str">
            <v>11/03/1996</v>
          </cell>
          <cell r="F212" t="str">
            <v>D14CNPM1</v>
          </cell>
          <cell r="G212">
            <v>500</v>
          </cell>
          <cell r="H212" t="str">
            <v>TOEIC</v>
          </cell>
          <cell r="I212" t="str">
            <v>09/9/2018</v>
          </cell>
          <cell r="J212" t="str">
            <v>09/9/2020</v>
          </cell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 t="str">
            <v>x</v>
          </cell>
          <cell r="AB212" t="str">
            <v>x</v>
          </cell>
          <cell r="AC212"/>
          <cell r="AD212"/>
          <cell r="AE212"/>
          <cell r="AF212"/>
          <cell r="AG212"/>
          <cell r="AH212"/>
          <cell r="AI212" t="str">
            <v>9</v>
          </cell>
          <cell r="AJ212" t="str">
            <v>9</v>
          </cell>
          <cell r="AK212" t="str">
            <v>-</v>
          </cell>
          <cell r="AL212" t="str">
            <v>-</v>
          </cell>
          <cell r="AM212" t="str">
            <v>-</v>
          </cell>
          <cell r="AN212"/>
          <cell r="AO212"/>
          <cell r="AP212"/>
        </row>
        <row r="213">
          <cell r="A213">
            <v>210</v>
          </cell>
          <cell r="B213" t="str">
            <v>B14DCCN154</v>
          </cell>
          <cell r="C213" t="str">
            <v>Đặng Hoàng</v>
          </cell>
          <cell r="D213" t="str">
            <v>Long</v>
          </cell>
          <cell r="E213" t="str">
            <v>09/01/1996</v>
          </cell>
          <cell r="F213" t="str">
            <v>D14CNPM1</v>
          </cell>
          <cell r="G213">
            <v>800</v>
          </cell>
          <cell r="H213" t="str">
            <v>TOEIC</v>
          </cell>
          <cell r="I213" t="str">
            <v>08/8/2018</v>
          </cell>
          <cell r="J213" t="str">
            <v>08/8/2020</v>
          </cell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 t="str">
            <v>x</v>
          </cell>
          <cell r="AB213"/>
          <cell r="AC213"/>
          <cell r="AD213"/>
          <cell r="AE213"/>
          <cell r="AF213"/>
          <cell r="AG213"/>
          <cell r="AH213"/>
          <cell r="AI213" t="str">
            <v>10</v>
          </cell>
          <cell r="AJ213" t="str">
            <v>-</v>
          </cell>
          <cell r="AK213" t="str">
            <v>-</v>
          </cell>
          <cell r="AL213" t="str">
            <v>-</v>
          </cell>
          <cell r="AM213" t="str">
            <v>-</v>
          </cell>
          <cell r="AN213"/>
          <cell r="AO213"/>
          <cell r="AP213"/>
        </row>
        <row r="214">
          <cell r="A214">
            <v>211</v>
          </cell>
          <cell r="B214" t="str">
            <v>B14DCCN070</v>
          </cell>
          <cell r="C214" t="str">
            <v>Quản Thúy</v>
          </cell>
          <cell r="D214" t="str">
            <v>Nga</v>
          </cell>
          <cell r="E214" t="str">
            <v>13/12/1996</v>
          </cell>
          <cell r="F214" t="str">
            <v>D14CNPM1</v>
          </cell>
          <cell r="G214">
            <v>850</v>
          </cell>
          <cell r="H214" t="str">
            <v>TOEIC</v>
          </cell>
          <cell r="I214" t="str">
            <v>15/9/2018</v>
          </cell>
          <cell r="J214" t="str">
            <v>15/9/2020</v>
          </cell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 t="str">
            <v>x</v>
          </cell>
          <cell r="AB214" t="str">
            <v>x</v>
          </cell>
          <cell r="AC214"/>
          <cell r="AD214"/>
          <cell r="AE214"/>
          <cell r="AF214"/>
          <cell r="AG214"/>
          <cell r="AH214"/>
          <cell r="AI214" t="str">
            <v>10</v>
          </cell>
          <cell r="AJ214" t="str">
            <v>10</v>
          </cell>
          <cell r="AK214" t="str">
            <v>-</v>
          </cell>
          <cell r="AL214" t="str">
            <v>-</v>
          </cell>
          <cell r="AM214" t="str">
            <v>-</v>
          </cell>
          <cell r="AN214"/>
          <cell r="AO214"/>
          <cell r="AP214"/>
        </row>
        <row r="215">
          <cell r="A215">
            <v>212</v>
          </cell>
          <cell r="B215" t="str">
            <v>B14DCCN082</v>
          </cell>
          <cell r="C215" t="str">
            <v>Lê Thị Thanh</v>
          </cell>
          <cell r="D215" t="str">
            <v>Nhàn</v>
          </cell>
          <cell r="E215" t="str">
            <v>03/07/1996</v>
          </cell>
          <cell r="F215" t="str">
            <v>D14CNPM1</v>
          </cell>
          <cell r="G215">
            <v>710</v>
          </cell>
          <cell r="H215" t="str">
            <v>TOEIC</v>
          </cell>
          <cell r="I215" t="str">
            <v>27/11/2018</v>
          </cell>
          <cell r="J215" t="str">
            <v>27/11/2020</v>
          </cell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 t="str">
            <v>x</v>
          </cell>
          <cell r="AB215" t="str">
            <v>x</v>
          </cell>
          <cell r="AC215"/>
          <cell r="AD215"/>
          <cell r="AE215"/>
          <cell r="AF215"/>
          <cell r="AG215"/>
          <cell r="AH215"/>
          <cell r="AI215" t="str">
            <v>10</v>
          </cell>
          <cell r="AJ215" t="str">
            <v>10</v>
          </cell>
          <cell r="AK215" t="str">
            <v>-</v>
          </cell>
          <cell r="AL215" t="str">
            <v>-</v>
          </cell>
          <cell r="AM215" t="str">
            <v>-</v>
          </cell>
          <cell r="AN215"/>
          <cell r="AO215"/>
          <cell r="AP215"/>
        </row>
        <row r="216">
          <cell r="A216">
            <v>213</v>
          </cell>
          <cell r="B216" t="str">
            <v>B14DCCN520</v>
          </cell>
          <cell r="C216" t="str">
            <v>Nguyễn Thị</v>
          </cell>
          <cell r="D216" t="str">
            <v>Lụa</v>
          </cell>
          <cell r="E216" t="str">
            <v>09/01/1996</v>
          </cell>
          <cell r="F216" t="str">
            <v>D14CNPM1</v>
          </cell>
          <cell r="G216">
            <v>455</v>
          </cell>
          <cell r="H216" t="str">
            <v>TOEIC</v>
          </cell>
          <cell r="I216" t="str">
            <v>16/11/2018</v>
          </cell>
          <cell r="J216" t="str">
            <v>16/11/2020</v>
          </cell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 t="str">
            <v>x</v>
          </cell>
          <cell r="AB216" t="str">
            <v>x</v>
          </cell>
          <cell r="AC216"/>
          <cell r="AD216"/>
          <cell r="AE216"/>
          <cell r="AF216"/>
          <cell r="AG216"/>
          <cell r="AH216"/>
          <cell r="AI216" t="str">
            <v>8</v>
          </cell>
          <cell r="AJ216">
            <v>7</v>
          </cell>
          <cell r="AK216" t="str">
            <v>-</v>
          </cell>
          <cell r="AL216" t="str">
            <v>-</v>
          </cell>
          <cell r="AM216" t="str">
            <v>-</v>
          </cell>
          <cell r="AN216"/>
          <cell r="AO216"/>
          <cell r="AP216"/>
        </row>
        <row r="217">
          <cell r="A217">
            <v>214</v>
          </cell>
          <cell r="B217" t="str">
            <v>B14DCCN196</v>
          </cell>
          <cell r="C217" t="str">
            <v>Phùng Ngọc</v>
          </cell>
          <cell r="D217" t="str">
            <v>Phong</v>
          </cell>
          <cell r="E217" t="str">
            <v>22/09/1996</v>
          </cell>
          <cell r="F217" t="str">
            <v>D14CNPM1</v>
          </cell>
          <cell r="G217">
            <v>635</v>
          </cell>
          <cell r="H217" t="str">
            <v>TOEIC</v>
          </cell>
          <cell r="I217" t="str">
            <v>27/11/2018</v>
          </cell>
          <cell r="J217" t="str">
            <v>27/11/2020</v>
          </cell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 t="str">
            <v>x</v>
          </cell>
          <cell r="AB217" t="str">
            <v>x</v>
          </cell>
          <cell r="AC217"/>
          <cell r="AD217"/>
          <cell r="AE217"/>
          <cell r="AF217"/>
          <cell r="AG217"/>
          <cell r="AH217"/>
          <cell r="AI217" t="str">
            <v>10</v>
          </cell>
          <cell r="AJ217" t="str">
            <v>10</v>
          </cell>
          <cell r="AK217" t="str">
            <v>-</v>
          </cell>
          <cell r="AL217" t="str">
            <v>-</v>
          </cell>
          <cell r="AM217" t="str">
            <v>-</v>
          </cell>
          <cell r="AN217"/>
          <cell r="AO217"/>
          <cell r="AP217"/>
        </row>
        <row r="218">
          <cell r="A218">
            <v>215</v>
          </cell>
          <cell r="B218" t="str">
            <v>B14DCCN202</v>
          </cell>
          <cell r="C218" t="str">
            <v>Nguyễn Thị</v>
          </cell>
          <cell r="D218" t="str">
            <v>Quyên</v>
          </cell>
          <cell r="E218" t="str">
            <v>15/10/1996</v>
          </cell>
          <cell r="F218" t="str">
            <v>D14CNPM1</v>
          </cell>
          <cell r="G218">
            <v>500</v>
          </cell>
          <cell r="H218" t="str">
            <v>TOEIC</v>
          </cell>
          <cell r="I218" t="str">
            <v>02/11/2018</v>
          </cell>
          <cell r="J218" t="str">
            <v>02/11/2020</v>
          </cell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 t="str">
            <v>x</v>
          </cell>
          <cell r="AB218" t="str">
            <v>x</v>
          </cell>
          <cell r="AC218"/>
          <cell r="AD218"/>
          <cell r="AE218"/>
          <cell r="AF218"/>
          <cell r="AG218"/>
          <cell r="AH218"/>
          <cell r="AI218" t="str">
            <v>9</v>
          </cell>
          <cell r="AJ218" t="str">
            <v>9</v>
          </cell>
          <cell r="AK218" t="str">
            <v>-</v>
          </cell>
          <cell r="AL218" t="str">
            <v>-</v>
          </cell>
          <cell r="AM218" t="str">
            <v>-</v>
          </cell>
          <cell r="AN218"/>
          <cell r="AO218"/>
          <cell r="AP218"/>
        </row>
        <row r="219">
          <cell r="A219">
            <v>216</v>
          </cell>
          <cell r="B219" t="str">
            <v>B14DCCN394</v>
          </cell>
          <cell r="C219" t="str">
            <v>Nguyễn Niên</v>
          </cell>
          <cell r="D219" t="str">
            <v>Thảo</v>
          </cell>
          <cell r="E219" t="str">
            <v>01/10/1996</v>
          </cell>
          <cell r="F219" t="str">
            <v>D14CNPM1</v>
          </cell>
          <cell r="G219">
            <v>465</v>
          </cell>
          <cell r="H219" t="str">
            <v>TOEIC</v>
          </cell>
          <cell r="I219" t="str">
            <v>28/10/2018</v>
          </cell>
          <cell r="J219" t="str">
            <v>28/10/2020</v>
          </cell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 t="str">
            <v>x</v>
          </cell>
          <cell r="AB219" t="str">
            <v>x</v>
          </cell>
          <cell r="AC219"/>
          <cell r="AD219"/>
          <cell r="AE219"/>
          <cell r="AF219"/>
          <cell r="AG219"/>
          <cell r="AH219"/>
          <cell r="AI219" t="str">
            <v>8</v>
          </cell>
          <cell r="AJ219">
            <v>7</v>
          </cell>
          <cell r="AK219" t="str">
            <v>-</v>
          </cell>
          <cell r="AL219" t="str">
            <v>-</v>
          </cell>
          <cell r="AM219" t="str">
            <v>-</v>
          </cell>
          <cell r="AN219"/>
          <cell r="AO219"/>
          <cell r="AP219"/>
        </row>
        <row r="220">
          <cell r="A220">
            <v>217</v>
          </cell>
          <cell r="B220" t="str">
            <v>B14DCCN286</v>
          </cell>
          <cell r="C220" t="str">
            <v>Trần Công</v>
          </cell>
          <cell r="D220" t="str">
            <v>Thành</v>
          </cell>
          <cell r="E220" t="str">
            <v>20/10/1996</v>
          </cell>
          <cell r="F220" t="str">
            <v>D14CNPM1</v>
          </cell>
          <cell r="G220">
            <v>895</v>
          </cell>
          <cell r="H220" t="str">
            <v>TOEIC</v>
          </cell>
          <cell r="I220" t="str">
            <v>13/10/2018</v>
          </cell>
          <cell r="J220" t="str">
            <v>13/10/2020</v>
          </cell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 t="str">
            <v>x</v>
          </cell>
          <cell r="AB220" t="str">
            <v>x</v>
          </cell>
          <cell r="AC220"/>
          <cell r="AD220"/>
          <cell r="AE220"/>
          <cell r="AF220"/>
          <cell r="AG220"/>
          <cell r="AH220"/>
          <cell r="AI220" t="str">
            <v>10</v>
          </cell>
          <cell r="AJ220" t="str">
            <v>10</v>
          </cell>
          <cell r="AK220" t="str">
            <v>-</v>
          </cell>
          <cell r="AL220" t="str">
            <v>-</v>
          </cell>
          <cell r="AM220" t="str">
            <v>-</v>
          </cell>
          <cell r="AN220"/>
          <cell r="AO220"/>
          <cell r="AP220"/>
        </row>
        <row r="221">
          <cell r="A221">
            <v>218</v>
          </cell>
          <cell r="B221" t="str">
            <v>B14DCCN334</v>
          </cell>
          <cell r="C221" t="str">
            <v>Nguyễn Thị Linh</v>
          </cell>
          <cell r="D221" t="str">
            <v>Trang</v>
          </cell>
          <cell r="E221" t="str">
            <v>09/10/1996</v>
          </cell>
          <cell r="F221" t="str">
            <v>D14CNPM1</v>
          </cell>
          <cell r="G221">
            <v>575</v>
          </cell>
          <cell r="H221" t="str">
            <v>TOEIC</v>
          </cell>
          <cell r="I221" t="str">
            <v>17/10/2018</v>
          </cell>
          <cell r="J221" t="str">
            <v>17/10/2020</v>
          </cell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 t="str">
            <v>x</v>
          </cell>
          <cell r="AB221" t="str">
            <v>x</v>
          </cell>
          <cell r="AC221"/>
          <cell r="AD221"/>
          <cell r="AE221"/>
          <cell r="AF221"/>
          <cell r="AG221"/>
          <cell r="AH221"/>
          <cell r="AI221" t="str">
            <v>10</v>
          </cell>
          <cell r="AJ221" t="str">
            <v>10</v>
          </cell>
          <cell r="AK221" t="str">
            <v>-</v>
          </cell>
          <cell r="AL221" t="str">
            <v>-</v>
          </cell>
          <cell r="AM221" t="str">
            <v>-</v>
          </cell>
          <cell r="AN221"/>
          <cell r="AO221"/>
          <cell r="AP221"/>
        </row>
        <row r="222">
          <cell r="A222">
            <v>219</v>
          </cell>
          <cell r="B222" t="str">
            <v>B14DCCN430</v>
          </cell>
          <cell r="C222" t="str">
            <v>Đoàn Xuân</v>
          </cell>
          <cell r="D222" t="str">
            <v>Tùng</v>
          </cell>
          <cell r="E222" t="str">
            <v>30/01/1995</v>
          </cell>
          <cell r="F222" t="str">
            <v>D14CNPM1</v>
          </cell>
          <cell r="G222">
            <v>485</v>
          </cell>
          <cell r="H222" t="str">
            <v>TOEIC</v>
          </cell>
          <cell r="I222" t="str">
            <v>05/10/2018</v>
          </cell>
          <cell r="J222" t="str">
            <v>05/10/2020</v>
          </cell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 t="str">
            <v>x</v>
          </cell>
          <cell r="AB222" t="str">
            <v>x</v>
          </cell>
          <cell r="AC222"/>
          <cell r="AD222"/>
          <cell r="AE222"/>
          <cell r="AF222"/>
          <cell r="AG222"/>
          <cell r="AH222"/>
          <cell r="AI222" t="str">
            <v>8</v>
          </cell>
          <cell r="AJ222">
            <v>7</v>
          </cell>
          <cell r="AK222" t="str">
            <v>-</v>
          </cell>
          <cell r="AL222" t="str">
            <v>-</v>
          </cell>
          <cell r="AM222" t="str">
            <v>-</v>
          </cell>
          <cell r="AN222"/>
          <cell r="AO222"/>
          <cell r="AP222"/>
        </row>
        <row r="223">
          <cell r="A223">
            <v>220</v>
          </cell>
          <cell r="B223" t="str">
            <v>B14DCCN444</v>
          </cell>
          <cell r="C223" t="str">
            <v>Đỗ Tiến</v>
          </cell>
          <cell r="D223" t="str">
            <v>Đạt</v>
          </cell>
          <cell r="E223" t="str">
            <v>31/12/1995</v>
          </cell>
          <cell r="F223" t="str">
            <v>D14CNPM2</v>
          </cell>
          <cell r="G223">
            <v>490</v>
          </cell>
          <cell r="H223" t="str">
            <v>TOEIC</v>
          </cell>
          <cell r="I223" t="str">
            <v>18/11/2018</v>
          </cell>
          <cell r="J223" t="str">
            <v>18/11/2020</v>
          </cell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 t="str">
            <v>x</v>
          </cell>
          <cell r="AB223" t="str">
            <v>x</v>
          </cell>
          <cell r="AC223"/>
          <cell r="AD223"/>
          <cell r="AE223"/>
          <cell r="AF223"/>
          <cell r="AG223"/>
          <cell r="AH223"/>
          <cell r="AI223" t="str">
            <v>9</v>
          </cell>
          <cell r="AJ223" t="str">
            <v>9</v>
          </cell>
          <cell r="AK223" t="str">
            <v>-</v>
          </cell>
          <cell r="AL223" t="str">
            <v>-</v>
          </cell>
          <cell r="AM223" t="str">
            <v>-</v>
          </cell>
          <cell r="AN223"/>
          <cell r="AO223"/>
          <cell r="AP223"/>
        </row>
        <row r="224">
          <cell r="A224">
            <v>221</v>
          </cell>
          <cell r="B224" t="str">
            <v>B14DCCN210</v>
          </cell>
          <cell r="C224" t="str">
            <v>Nguyễn Thị</v>
          </cell>
          <cell r="D224" t="str">
            <v>Hà</v>
          </cell>
          <cell r="E224" t="str">
            <v>11/05/1995</v>
          </cell>
          <cell r="F224" t="str">
            <v>D14CNPM2</v>
          </cell>
          <cell r="G224">
            <v>500</v>
          </cell>
          <cell r="H224" t="str">
            <v>TOEIC</v>
          </cell>
          <cell r="I224" t="str">
            <v>27/11/2018</v>
          </cell>
          <cell r="J224" t="str">
            <v>27/11/2020</v>
          </cell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 t="str">
            <v>x</v>
          </cell>
          <cell r="AB224" t="str">
            <v>x</v>
          </cell>
          <cell r="AC224"/>
          <cell r="AD224"/>
          <cell r="AE224"/>
          <cell r="AF224"/>
          <cell r="AG224"/>
          <cell r="AH224"/>
          <cell r="AI224" t="str">
            <v>9</v>
          </cell>
          <cell r="AJ224" t="str">
            <v>9</v>
          </cell>
          <cell r="AK224" t="str">
            <v>-</v>
          </cell>
          <cell r="AL224" t="str">
            <v>-</v>
          </cell>
          <cell r="AM224" t="str">
            <v>-</v>
          </cell>
          <cell r="AN224"/>
          <cell r="AO224"/>
          <cell r="AP224"/>
        </row>
        <row r="225">
          <cell r="A225">
            <v>222</v>
          </cell>
          <cell r="B225" t="str">
            <v>B14DCCN455</v>
          </cell>
          <cell r="C225" t="str">
            <v>Ngô Đức</v>
          </cell>
          <cell r="D225" t="str">
            <v>Hưng</v>
          </cell>
          <cell r="E225" t="str">
            <v>08/09/1995</v>
          </cell>
          <cell r="F225" t="str">
            <v>D14CNPM2</v>
          </cell>
          <cell r="G225">
            <v>590</v>
          </cell>
          <cell r="H225" t="str">
            <v>TOEIC</v>
          </cell>
          <cell r="I225" t="str">
            <v>24/10/2018</v>
          </cell>
          <cell r="J225" t="str">
            <v>24/10/2020</v>
          </cell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 t="str">
            <v>x</v>
          </cell>
          <cell r="AB225" t="str">
            <v>x</v>
          </cell>
          <cell r="AC225"/>
          <cell r="AD225"/>
          <cell r="AE225"/>
          <cell r="AF225"/>
          <cell r="AG225"/>
          <cell r="AH225"/>
          <cell r="AI225" t="str">
            <v>10</v>
          </cell>
          <cell r="AJ225" t="str">
            <v>10</v>
          </cell>
          <cell r="AK225" t="str">
            <v>-</v>
          </cell>
          <cell r="AL225" t="str">
            <v>-</v>
          </cell>
          <cell r="AM225" t="str">
            <v>-</v>
          </cell>
          <cell r="AN225"/>
          <cell r="AO225"/>
          <cell r="AP225"/>
        </row>
        <row r="226">
          <cell r="A226">
            <v>223</v>
          </cell>
          <cell r="B226" t="str">
            <v>B14DCCN533</v>
          </cell>
          <cell r="C226" t="str">
            <v>Nguyễn Thị Nhung</v>
          </cell>
          <cell r="D226" t="str">
            <v>Huyền</v>
          </cell>
          <cell r="E226" t="str">
            <v>22/11/1996</v>
          </cell>
          <cell r="F226" t="str">
            <v>D14CNPM2</v>
          </cell>
          <cell r="G226">
            <v>580</v>
          </cell>
          <cell r="H226" t="str">
            <v>TOEIC</v>
          </cell>
          <cell r="I226" t="str">
            <v>27/11/2018</v>
          </cell>
          <cell r="J226" t="str">
            <v>27/11/2020</v>
          </cell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 t="str">
            <v>x</v>
          </cell>
          <cell r="AB226" t="str">
            <v>x</v>
          </cell>
          <cell r="AC226"/>
          <cell r="AD226"/>
          <cell r="AE226"/>
          <cell r="AF226"/>
          <cell r="AG226"/>
          <cell r="AH226"/>
          <cell r="AI226" t="str">
            <v>10</v>
          </cell>
          <cell r="AJ226" t="str">
            <v>10</v>
          </cell>
          <cell r="AK226" t="str">
            <v>-</v>
          </cell>
          <cell r="AL226" t="str">
            <v>-</v>
          </cell>
          <cell r="AM226" t="str">
            <v>-</v>
          </cell>
          <cell r="AN226"/>
          <cell r="AO226"/>
          <cell r="AP226"/>
        </row>
        <row r="227">
          <cell r="A227">
            <v>224</v>
          </cell>
          <cell r="B227" t="str">
            <v>B14DCCN150</v>
          </cell>
          <cell r="C227" t="str">
            <v>Nguyễn Văn</v>
          </cell>
          <cell r="D227" t="str">
            <v>Khánh</v>
          </cell>
          <cell r="E227" t="str">
            <v>19/03/1996</v>
          </cell>
          <cell r="F227" t="str">
            <v>D14CNPM2</v>
          </cell>
          <cell r="G227">
            <v>695</v>
          </cell>
          <cell r="H227" t="str">
            <v>TOEIC</v>
          </cell>
          <cell r="I227" t="str">
            <v>17/10/2018</v>
          </cell>
          <cell r="J227" t="str">
            <v>17/10/2020</v>
          </cell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 t="str">
            <v>x</v>
          </cell>
          <cell r="AB227" t="str">
            <v>x</v>
          </cell>
          <cell r="AC227"/>
          <cell r="AD227"/>
          <cell r="AE227"/>
          <cell r="AF227"/>
          <cell r="AG227"/>
          <cell r="AH227"/>
          <cell r="AI227" t="str">
            <v>10</v>
          </cell>
          <cell r="AJ227" t="str">
            <v>10</v>
          </cell>
          <cell r="AK227" t="str">
            <v>-</v>
          </cell>
          <cell r="AL227" t="str">
            <v>-</v>
          </cell>
          <cell r="AM227" t="str">
            <v>-</v>
          </cell>
          <cell r="AN227"/>
          <cell r="AO227"/>
          <cell r="AP227"/>
        </row>
        <row r="228">
          <cell r="A228">
            <v>225</v>
          </cell>
          <cell r="B228" t="str">
            <v>B14DCCN342</v>
          </cell>
          <cell r="C228" t="str">
            <v>Nguyễn Thị</v>
          </cell>
          <cell r="D228" t="str">
            <v>Lành</v>
          </cell>
          <cell r="E228" t="str">
            <v>25/11/1996</v>
          </cell>
          <cell r="F228" t="str">
            <v>D14CNPM2</v>
          </cell>
          <cell r="G228">
            <v>470</v>
          </cell>
          <cell r="H228" t="str">
            <v>TOEIC</v>
          </cell>
          <cell r="I228" t="str">
            <v>27/11/2018</v>
          </cell>
          <cell r="J228" t="str">
            <v>27/11/2020</v>
          </cell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 t="str">
            <v>x</v>
          </cell>
          <cell r="AB228" t="str">
            <v>x</v>
          </cell>
          <cell r="AC228"/>
          <cell r="AD228"/>
          <cell r="AE228"/>
          <cell r="AF228"/>
          <cell r="AG228"/>
          <cell r="AH228"/>
          <cell r="AI228" t="str">
            <v>8</v>
          </cell>
          <cell r="AJ228">
            <v>7</v>
          </cell>
          <cell r="AK228" t="str">
            <v>-</v>
          </cell>
          <cell r="AL228" t="str">
            <v>-</v>
          </cell>
          <cell r="AM228" t="str">
            <v>-</v>
          </cell>
          <cell r="AN228"/>
          <cell r="AO228"/>
          <cell r="AP228"/>
        </row>
        <row r="229">
          <cell r="A229">
            <v>226</v>
          </cell>
          <cell r="B229" t="str">
            <v>B14DCCN558</v>
          </cell>
          <cell r="C229" t="str">
            <v>Phùng Thị</v>
          </cell>
          <cell r="D229" t="str">
            <v>Mai</v>
          </cell>
          <cell r="E229" t="str">
            <v>19/10/1994</v>
          </cell>
          <cell r="F229" t="str">
            <v>D14CNPM2</v>
          </cell>
          <cell r="G229">
            <v>455</v>
          </cell>
          <cell r="H229" t="str">
            <v>TOEIC</v>
          </cell>
          <cell r="I229" t="str">
            <v>21/11/2018</v>
          </cell>
          <cell r="J229" t="str">
            <v>21/11/2020</v>
          </cell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 t="str">
            <v>x</v>
          </cell>
          <cell r="AB229" t="str">
            <v>x</v>
          </cell>
          <cell r="AC229"/>
          <cell r="AD229"/>
          <cell r="AE229"/>
          <cell r="AF229"/>
          <cell r="AG229"/>
          <cell r="AH229"/>
          <cell r="AI229" t="str">
            <v>8</v>
          </cell>
          <cell r="AJ229">
            <v>7</v>
          </cell>
          <cell r="AK229" t="str">
            <v>-</v>
          </cell>
          <cell r="AL229" t="str">
            <v>-</v>
          </cell>
          <cell r="AM229" t="str">
            <v>-</v>
          </cell>
          <cell r="AN229"/>
          <cell r="AO229"/>
          <cell r="AP229"/>
        </row>
        <row r="230">
          <cell r="A230">
            <v>227</v>
          </cell>
          <cell r="B230" t="str">
            <v>B14DCCN263</v>
          </cell>
          <cell r="C230" t="str">
            <v>Đặng Tiến</v>
          </cell>
          <cell r="D230" t="str">
            <v>Mạnh</v>
          </cell>
          <cell r="E230" t="str">
            <v>28/10/1994</v>
          </cell>
          <cell r="F230" t="str">
            <v>D14CNPM2</v>
          </cell>
          <cell r="G230">
            <v>520</v>
          </cell>
          <cell r="H230" t="str">
            <v>TOEIC</v>
          </cell>
          <cell r="I230" t="str">
            <v>06/9/2017</v>
          </cell>
          <cell r="J230" t="str">
            <v>06/9/2019</v>
          </cell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 t="str">
            <v>x</v>
          </cell>
          <cell r="AC230"/>
          <cell r="AD230"/>
          <cell r="AE230"/>
          <cell r="AF230"/>
          <cell r="AG230"/>
          <cell r="AH230"/>
          <cell r="AI230" t="str">
            <v>-</v>
          </cell>
          <cell r="AJ230" t="str">
            <v>9</v>
          </cell>
          <cell r="AK230" t="str">
            <v>-</v>
          </cell>
          <cell r="AL230" t="str">
            <v>-</v>
          </cell>
          <cell r="AM230" t="str">
            <v>-</v>
          </cell>
          <cell r="AN230"/>
          <cell r="AO230"/>
          <cell r="AP230"/>
        </row>
        <row r="231">
          <cell r="A231">
            <v>228</v>
          </cell>
          <cell r="B231" t="str">
            <v>B14DCCN461</v>
          </cell>
          <cell r="C231" t="str">
            <v>Lê Xuân</v>
          </cell>
          <cell r="D231" t="str">
            <v>Nam</v>
          </cell>
          <cell r="E231" t="str">
            <v>09/03/1996</v>
          </cell>
          <cell r="F231" t="str">
            <v>D14CNPM2</v>
          </cell>
          <cell r="G231">
            <v>490</v>
          </cell>
          <cell r="H231" t="str">
            <v>TOEIC</v>
          </cell>
          <cell r="I231" t="str">
            <v>24/10/2018</v>
          </cell>
          <cell r="J231" t="str">
            <v>24/10/2020</v>
          </cell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 t="str">
            <v>x</v>
          </cell>
          <cell r="AB231" t="str">
            <v>x</v>
          </cell>
          <cell r="AC231"/>
          <cell r="AD231"/>
          <cell r="AE231"/>
          <cell r="AF231"/>
          <cell r="AG231"/>
          <cell r="AH231"/>
          <cell r="AI231" t="str">
            <v>9</v>
          </cell>
          <cell r="AJ231" t="str">
            <v>9</v>
          </cell>
          <cell r="AK231" t="str">
            <v>-</v>
          </cell>
          <cell r="AL231" t="str">
            <v>-</v>
          </cell>
          <cell r="AM231" t="str">
            <v>-</v>
          </cell>
          <cell r="AN231"/>
          <cell r="AO231"/>
          <cell r="AP231"/>
        </row>
        <row r="232">
          <cell r="A232">
            <v>229</v>
          </cell>
          <cell r="B232" t="str">
            <v>B14DCCN287</v>
          </cell>
          <cell r="C232" t="str">
            <v>Nguyễn Phương</v>
          </cell>
          <cell r="D232" t="str">
            <v>Nam</v>
          </cell>
          <cell r="E232" t="str">
            <v>20/09/1996</v>
          </cell>
          <cell r="F232" t="str">
            <v>D14CNPM2</v>
          </cell>
          <cell r="G232">
            <v>515</v>
          </cell>
          <cell r="H232" t="str">
            <v>TOEIC</v>
          </cell>
          <cell r="I232" t="str">
            <v>18/11/2018</v>
          </cell>
          <cell r="J232" t="str">
            <v>18/11/2020</v>
          </cell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 t="str">
            <v>x</v>
          </cell>
          <cell r="AB232" t="str">
            <v>x</v>
          </cell>
          <cell r="AC232"/>
          <cell r="AD232"/>
          <cell r="AE232"/>
          <cell r="AF232"/>
          <cell r="AG232"/>
          <cell r="AH232"/>
          <cell r="AI232" t="str">
            <v>9</v>
          </cell>
          <cell r="AJ232" t="str">
            <v>9</v>
          </cell>
          <cell r="AK232" t="str">
            <v>-</v>
          </cell>
          <cell r="AL232" t="str">
            <v>-</v>
          </cell>
          <cell r="AM232" t="str">
            <v>-</v>
          </cell>
          <cell r="AN232"/>
          <cell r="AO232"/>
          <cell r="AP232"/>
        </row>
        <row r="233">
          <cell r="A233">
            <v>230</v>
          </cell>
          <cell r="B233" t="str">
            <v>B14DCCN503</v>
          </cell>
          <cell r="C233" t="str">
            <v>Đỗ Thị</v>
          </cell>
          <cell r="D233" t="str">
            <v>Nhung</v>
          </cell>
          <cell r="E233" t="str">
            <v>20/12/1996</v>
          </cell>
          <cell r="F233" t="str">
            <v>D14CNPM2</v>
          </cell>
          <cell r="G233">
            <v>510</v>
          </cell>
          <cell r="H233" t="str">
            <v>TOEIC</v>
          </cell>
          <cell r="I233" t="str">
            <v>29/11/2018</v>
          </cell>
          <cell r="J233" t="str">
            <v>29/11/2020</v>
          </cell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 t="str">
            <v>x</v>
          </cell>
          <cell r="AB233" t="str">
            <v>x</v>
          </cell>
          <cell r="AC233"/>
          <cell r="AD233"/>
          <cell r="AE233"/>
          <cell r="AF233"/>
          <cell r="AG233"/>
          <cell r="AH233"/>
          <cell r="AI233" t="str">
            <v>9</v>
          </cell>
          <cell r="AJ233" t="str">
            <v>9</v>
          </cell>
          <cell r="AK233" t="str">
            <v>-</v>
          </cell>
          <cell r="AL233" t="str">
            <v>-</v>
          </cell>
          <cell r="AM233" t="str">
            <v>-</v>
          </cell>
          <cell r="AN233"/>
          <cell r="AO233"/>
          <cell r="AP233"/>
        </row>
        <row r="234">
          <cell r="A234">
            <v>231</v>
          </cell>
          <cell r="B234" t="str">
            <v>B14DCCN305</v>
          </cell>
          <cell r="C234" t="str">
            <v>Cao Xuân</v>
          </cell>
          <cell r="D234" t="str">
            <v>Ngọc</v>
          </cell>
          <cell r="E234" t="str">
            <v>10/07/1996</v>
          </cell>
          <cell r="F234" t="str">
            <v>D14CNPM2</v>
          </cell>
          <cell r="G234">
            <v>580</v>
          </cell>
          <cell r="H234" t="str">
            <v>TOEIC</v>
          </cell>
          <cell r="I234" t="str">
            <v>02/11/2018</v>
          </cell>
          <cell r="J234" t="str">
            <v>02/11/2020</v>
          </cell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 t="str">
            <v>x</v>
          </cell>
          <cell r="AB234" t="str">
            <v>x</v>
          </cell>
          <cell r="AC234"/>
          <cell r="AD234"/>
          <cell r="AE234"/>
          <cell r="AF234"/>
          <cell r="AG234"/>
          <cell r="AH234"/>
          <cell r="AI234" t="str">
            <v>10</v>
          </cell>
          <cell r="AJ234" t="str">
            <v>10</v>
          </cell>
          <cell r="AK234" t="str">
            <v>-</v>
          </cell>
          <cell r="AL234" t="str">
            <v>-</v>
          </cell>
          <cell r="AM234" t="str">
            <v>-</v>
          </cell>
          <cell r="AN234"/>
          <cell r="AO234"/>
          <cell r="AP234"/>
        </row>
        <row r="235">
          <cell r="A235">
            <v>232</v>
          </cell>
          <cell r="B235" t="str">
            <v>B14DCCN515</v>
          </cell>
          <cell r="C235" t="str">
            <v>Nguyễn Thị</v>
          </cell>
          <cell r="D235" t="str">
            <v>Nết</v>
          </cell>
          <cell r="E235" t="str">
            <v>26/10/1996</v>
          </cell>
          <cell r="F235" t="str">
            <v>D14CNPM2</v>
          </cell>
          <cell r="G235">
            <v>470</v>
          </cell>
          <cell r="H235" t="str">
            <v>TOEIC</v>
          </cell>
          <cell r="I235" t="str">
            <v>14/10/2018</v>
          </cell>
          <cell r="J235" t="str">
            <v>14/10/2020</v>
          </cell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 t="str">
            <v>x</v>
          </cell>
          <cell r="AB235" t="str">
            <v>x</v>
          </cell>
          <cell r="AC235"/>
          <cell r="AD235"/>
          <cell r="AE235"/>
          <cell r="AF235"/>
          <cell r="AG235"/>
          <cell r="AH235"/>
          <cell r="AI235" t="str">
            <v>8</v>
          </cell>
          <cell r="AJ235">
            <v>7</v>
          </cell>
          <cell r="AK235" t="str">
            <v>-</v>
          </cell>
          <cell r="AL235" t="str">
            <v>-</v>
          </cell>
          <cell r="AM235" t="str">
            <v>-</v>
          </cell>
          <cell r="AN235"/>
          <cell r="AO235"/>
          <cell r="AP235"/>
        </row>
        <row r="236">
          <cell r="A236">
            <v>233</v>
          </cell>
          <cell r="B236" t="str">
            <v>B14DCCN161</v>
          </cell>
          <cell r="C236" t="str">
            <v>Nguyễn Thị</v>
          </cell>
          <cell r="D236" t="str">
            <v>Quyên</v>
          </cell>
          <cell r="E236" t="str">
            <v>02/02/1995</v>
          </cell>
          <cell r="F236" t="str">
            <v>D14CNPM2</v>
          </cell>
          <cell r="G236">
            <v>475</v>
          </cell>
          <cell r="H236" t="str">
            <v>TOEIC</v>
          </cell>
          <cell r="I236" t="str">
            <v>17/10/2018</v>
          </cell>
          <cell r="J236" t="str">
            <v>17/10/2020</v>
          </cell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 t="str">
            <v>x</v>
          </cell>
          <cell r="AB236" t="str">
            <v>x</v>
          </cell>
          <cell r="AC236"/>
          <cell r="AD236"/>
          <cell r="AE236"/>
          <cell r="AF236"/>
          <cell r="AG236"/>
          <cell r="AH236"/>
          <cell r="AI236" t="str">
            <v>8</v>
          </cell>
          <cell r="AJ236">
            <v>7</v>
          </cell>
          <cell r="AK236" t="str">
            <v>-</v>
          </cell>
          <cell r="AL236" t="str">
            <v>-</v>
          </cell>
          <cell r="AM236" t="str">
            <v>-</v>
          </cell>
          <cell r="AN236"/>
          <cell r="AO236"/>
          <cell r="AP236"/>
        </row>
        <row r="237">
          <cell r="A237">
            <v>234</v>
          </cell>
          <cell r="B237" t="str">
            <v>B14DCCN349</v>
          </cell>
          <cell r="C237" t="str">
            <v>Uông Văn</v>
          </cell>
          <cell r="D237" t="str">
            <v>Công</v>
          </cell>
          <cell r="E237" t="str">
            <v>28/03/1995</v>
          </cell>
          <cell r="F237" t="str">
            <v>D14CNPM3</v>
          </cell>
          <cell r="G237">
            <v>470</v>
          </cell>
          <cell r="H237" t="str">
            <v>TOEIC</v>
          </cell>
          <cell r="I237" t="str">
            <v>30/11/2018</v>
          </cell>
          <cell r="J237" t="str">
            <v>30/11/2020</v>
          </cell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 t="str">
            <v>x</v>
          </cell>
          <cell r="AB237" t="str">
            <v>x</v>
          </cell>
          <cell r="AC237"/>
          <cell r="AD237"/>
          <cell r="AE237"/>
          <cell r="AF237"/>
          <cell r="AG237"/>
          <cell r="AH237"/>
          <cell r="AI237" t="str">
            <v>8</v>
          </cell>
          <cell r="AJ237">
            <v>7</v>
          </cell>
          <cell r="AK237" t="str">
            <v>-</v>
          </cell>
          <cell r="AL237" t="str">
            <v>-</v>
          </cell>
          <cell r="AM237" t="str">
            <v>-</v>
          </cell>
          <cell r="AN237"/>
          <cell r="AO237"/>
          <cell r="AP237"/>
        </row>
        <row r="238">
          <cell r="A238">
            <v>235</v>
          </cell>
          <cell r="B238" t="str">
            <v>B14DCCN385</v>
          </cell>
          <cell r="C238" t="str">
            <v>Phạm Văn</v>
          </cell>
          <cell r="D238" t="str">
            <v>Duy</v>
          </cell>
          <cell r="E238" t="str">
            <v>18/11/1995</v>
          </cell>
          <cell r="F238" t="str">
            <v>D14CNPM3</v>
          </cell>
          <cell r="G238">
            <v>535</v>
          </cell>
          <cell r="H238" t="str">
            <v>TOEIC</v>
          </cell>
          <cell r="I238" t="str">
            <v>27/11/2018</v>
          </cell>
          <cell r="J238" t="str">
            <v>27/11/2020</v>
          </cell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 t="str">
            <v>x</v>
          </cell>
          <cell r="AB238" t="str">
            <v>x</v>
          </cell>
          <cell r="AC238"/>
          <cell r="AD238"/>
          <cell r="AE238"/>
          <cell r="AF238"/>
          <cell r="AG238"/>
          <cell r="AH238"/>
          <cell r="AI238" t="str">
            <v>9</v>
          </cell>
          <cell r="AJ238" t="str">
            <v>9</v>
          </cell>
          <cell r="AK238" t="str">
            <v>-</v>
          </cell>
          <cell r="AL238" t="str">
            <v>-</v>
          </cell>
          <cell r="AM238" t="str">
            <v>-</v>
          </cell>
          <cell r="AN238"/>
          <cell r="AO238"/>
          <cell r="AP238"/>
        </row>
        <row r="239">
          <cell r="A239">
            <v>236</v>
          </cell>
          <cell r="B239" t="str">
            <v>B14DCCN145</v>
          </cell>
          <cell r="C239" t="str">
            <v>Phạm Thị</v>
          </cell>
          <cell r="D239" t="str">
            <v>Hà</v>
          </cell>
          <cell r="E239" t="str">
            <v>28/11/1995</v>
          </cell>
          <cell r="F239" t="str">
            <v>D14CNPM3</v>
          </cell>
          <cell r="G239">
            <v>455</v>
          </cell>
          <cell r="H239" t="str">
            <v>TOEIC</v>
          </cell>
          <cell r="I239" t="str">
            <v>14/10/2018</v>
          </cell>
          <cell r="J239" t="str">
            <v>14/10/2020</v>
          </cell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 t="str">
            <v>x</v>
          </cell>
          <cell r="AB239" t="str">
            <v>x</v>
          </cell>
          <cell r="AC239"/>
          <cell r="AD239"/>
          <cell r="AE239"/>
          <cell r="AF239"/>
          <cell r="AG239"/>
          <cell r="AH239"/>
          <cell r="AI239" t="str">
            <v>8</v>
          </cell>
          <cell r="AJ239">
            <v>7</v>
          </cell>
          <cell r="AK239" t="str">
            <v>-</v>
          </cell>
          <cell r="AL239" t="str">
            <v>-</v>
          </cell>
          <cell r="AM239" t="str">
            <v>-</v>
          </cell>
          <cell r="AN239"/>
          <cell r="AO239"/>
          <cell r="AP239"/>
        </row>
        <row r="240">
          <cell r="A240">
            <v>237</v>
          </cell>
          <cell r="B240" t="str">
            <v>B14DCCN097</v>
          </cell>
          <cell r="C240" t="str">
            <v>Nguyễn Thị Thu</v>
          </cell>
          <cell r="D240" t="str">
            <v>Hà</v>
          </cell>
          <cell r="E240" t="str">
            <v>03/12/1996</v>
          </cell>
          <cell r="F240" t="str">
            <v>D14CNPM3</v>
          </cell>
          <cell r="G240">
            <v>465</v>
          </cell>
          <cell r="H240" t="str">
            <v>TOEIC</v>
          </cell>
          <cell r="I240" t="str">
            <v>14/11/2018</v>
          </cell>
          <cell r="J240" t="str">
            <v>14/11/2020</v>
          </cell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 t="str">
            <v>x</v>
          </cell>
          <cell r="AB240" t="str">
            <v>x</v>
          </cell>
          <cell r="AC240"/>
          <cell r="AD240"/>
          <cell r="AE240"/>
          <cell r="AF240"/>
          <cell r="AG240"/>
          <cell r="AH240"/>
          <cell r="AI240" t="str">
            <v>8</v>
          </cell>
          <cell r="AJ240">
            <v>7</v>
          </cell>
          <cell r="AK240" t="str">
            <v>-</v>
          </cell>
          <cell r="AL240" t="str">
            <v>-</v>
          </cell>
          <cell r="AM240" t="str">
            <v>-</v>
          </cell>
          <cell r="AN240"/>
          <cell r="AO240"/>
          <cell r="AP240"/>
        </row>
        <row r="241">
          <cell r="A241">
            <v>238</v>
          </cell>
          <cell r="B241" t="str">
            <v>B14DCCN307</v>
          </cell>
          <cell r="C241" t="str">
            <v>Phạm Đình</v>
          </cell>
          <cell r="D241" t="str">
            <v>Khoa</v>
          </cell>
          <cell r="E241" t="str">
            <v>01/07/1996</v>
          </cell>
          <cell r="F241" t="str">
            <v>D14CNPM3</v>
          </cell>
          <cell r="G241">
            <v>585</v>
          </cell>
          <cell r="H241" t="str">
            <v>TOEIC</v>
          </cell>
          <cell r="I241" t="str">
            <v>27/11/2018</v>
          </cell>
          <cell r="J241" t="str">
            <v>27/11/2020</v>
          </cell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 t="str">
            <v>x</v>
          </cell>
          <cell r="AB241" t="str">
            <v>x</v>
          </cell>
          <cell r="AC241"/>
          <cell r="AD241"/>
          <cell r="AE241"/>
          <cell r="AF241"/>
          <cell r="AG241"/>
          <cell r="AH241"/>
          <cell r="AI241" t="str">
            <v>10</v>
          </cell>
          <cell r="AJ241" t="str">
            <v>10</v>
          </cell>
          <cell r="AK241" t="str">
            <v>-</v>
          </cell>
          <cell r="AL241" t="str">
            <v>-</v>
          </cell>
          <cell r="AM241" t="str">
            <v>-</v>
          </cell>
          <cell r="AN241"/>
          <cell r="AO241"/>
          <cell r="AP241"/>
        </row>
        <row r="242">
          <cell r="A242">
            <v>239</v>
          </cell>
          <cell r="B242" t="str">
            <v>B14DCCN151</v>
          </cell>
          <cell r="C242" t="str">
            <v>Lê Đình</v>
          </cell>
          <cell r="D242" t="str">
            <v>Lâm</v>
          </cell>
          <cell r="E242" t="str">
            <v>01/08/1996</v>
          </cell>
          <cell r="F242" t="str">
            <v>D14CNPM3</v>
          </cell>
          <cell r="G242">
            <v>540</v>
          </cell>
          <cell r="H242" t="str">
            <v>TOEIC</v>
          </cell>
          <cell r="I242" t="str">
            <v>09/9/2018</v>
          </cell>
          <cell r="J242" t="str">
            <v>09/9/2020</v>
          </cell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 t="str">
            <v>x</v>
          </cell>
          <cell r="AB242" t="str">
            <v>x</v>
          </cell>
          <cell r="AC242"/>
          <cell r="AD242"/>
          <cell r="AE242"/>
          <cell r="AF242"/>
          <cell r="AG242"/>
          <cell r="AH242"/>
          <cell r="AI242" t="str">
            <v>9</v>
          </cell>
          <cell r="AJ242" t="str">
            <v>9</v>
          </cell>
          <cell r="AK242" t="str">
            <v>-</v>
          </cell>
          <cell r="AL242" t="str">
            <v>-</v>
          </cell>
          <cell r="AM242" t="str">
            <v>-</v>
          </cell>
          <cell r="AN242"/>
          <cell r="AO242"/>
          <cell r="AP242"/>
        </row>
        <row r="243">
          <cell r="A243">
            <v>240</v>
          </cell>
          <cell r="B243" t="str">
            <v>B14DCCN133</v>
          </cell>
          <cell r="C243" t="str">
            <v>Lê Thị</v>
          </cell>
          <cell r="D243" t="str">
            <v>Mai</v>
          </cell>
          <cell r="E243" t="str">
            <v>23/02/1996</v>
          </cell>
          <cell r="F243" t="str">
            <v>D14CNPM3</v>
          </cell>
          <cell r="G243">
            <v>470</v>
          </cell>
          <cell r="H243" t="str">
            <v>TOEIC</v>
          </cell>
          <cell r="I243" t="str">
            <v>14/10/2018</v>
          </cell>
          <cell r="J243" t="str">
            <v>14/10/2020</v>
          </cell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 t="str">
            <v>x</v>
          </cell>
          <cell r="AB243" t="str">
            <v>x</v>
          </cell>
          <cell r="AC243"/>
          <cell r="AD243"/>
          <cell r="AE243"/>
          <cell r="AF243"/>
          <cell r="AG243"/>
          <cell r="AH243"/>
          <cell r="AI243" t="str">
            <v>8</v>
          </cell>
          <cell r="AJ243">
            <v>7</v>
          </cell>
          <cell r="AK243" t="str">
            <v>-</v>
          </cell>
          <cell r="AL243" t="str">
            <v>-</v>
          </cell>
          <cell r="AM243" t="str">
            <v>-</v>
          </cell>
          <cell r="AN243"/>
          <cell r="AO243"/>
          <cell r="AP243"/>
        </row>
        <row r="244">
          <cell r="A244">
            <v>241</v>
          </cell>
          <cell r="B244" t="str">
            <v>B14DCCN535</v>
          </cell>
          <cell r="C244" t="str">
            <v>Chu Thị</v>
          </cell>
          <cell r="D244" t="str">
            <v>Loan</v>
          </cell>
          <cell r="E244" t="str">
            <v>20/10/1996</v>
          </cell>
          <cell r="F244" t="str">
            <v>D14CNPM3</v>
          </cell>
          <cell r="G244">
            <v>455</v>
          </cell>
          <cell r="H244" t="str">
            <v>TOEIC</v>
          </cell>
          <cell r="I244" t="str">
            <v>16/11/2018</v>
          </cell>
          <cell r="J244" t="str">
            <v>16/11/2020</v>
          </cell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 t="str">
            <v>x</v>
          </cell>
          <cell r="AB244" t="str">
            <v>x</v>
          </cell>
          <cell r="AC244"/>
          <cell r="AD244"/>
          <cell r="AE244"/>
          <cell r="AF244"/>
          <cell r="AG244"/>
          <cell r="AH244"/>
          <cell r="AI244" t="str">
            <v>8</v>
          </cell>
          <cell r="AJ244">
            <v>7</v>
          </cell>
          <cell r="AK244" t="str">
            <v>-</v>
          </cell>
          <cell r="AL244" t="str">
            <v>-</v>
          </cell>
          <cell r="AM244" t="str">
            <v>-</v>
          </cell>
          <cell r="AN244"/>
          <cell r="AO244"/>
          <cell r="AP244"/>
        </row>
        <row r="245">
          <cell r="A245">
            <v>242</v>
          </cell>
          <cell r="B245" t="str">
            <v>B14DCCN216</v>
          </cell>
          <cell r="C245" t="str">
            <v>Lã Ngọc</v>
          </cell>
          <cell r="D245" t="str">
            <v>Minh</v>
          </cell>
          <cell r="E245" t="str">
            <v>23/07/1996</v>
          </cell>
          <cell r="F245" t="str">
            <v>D14CNPM3</v>
          </cell>
          <cell r="G245">
            <v>660</v>
          </cell>
          <cell r="H245" t="str">
            <v>TOEIC</v>
          </cell>
          <cell r="I245" t="str">
            <v>19/10/2018</v>
          </cell>
          <cell r="J245" t="str">
            <v>19/10/2020</v>
          </cell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 t="str">
            <v>x</v>
          </cell>
          <cell r="AB245" t="str">
            <v>x</v>
          </cell>
          <cell r="AC245"/>
          <cell r="AD245"/>
          <cell r="AE245"/>
          <cell r="AF245"/>
          <cell r="AG245"/>
          <cell r="AH245"/>
          <cell r="AI245" t="str">
            <v>10</v>
          </cell>
          <cell r="AJ245" t="str">
            <v>10</v>
          </cell>
          <cell r="AK245" t="str">
            <v>-</v>
          </cell>
          <cell r="AL245" t="str">
            <v>-</v>
          </cell>
          <cell r="AM245" t="str">
            <v>-</v>
          </cell>
          <cell r="AN245"/>
          <cell r="AO245"/>
          <cell r="AP245"/>
        </row>
        <row r="246">
          <cell r="A246">
            <v>243</v>
          </cell>
          <cell r="B246" t="str">
            <v>B14DCCN084</v>
          </cell>
          <cell r="C246" t="str">
            <v>Nguyễn Đình</v>
          </cell>
          <cell r="D246" t="str">
            <v>Nam</v>
          </cell>
          <cell r="E246" t="str">
            <v>29/06/1996</v>
          </cell>
          <cell r="F246" t="str">
            <v>D14CNPM3</v>
          </cell>
          <cell r="G246">
            <v>610</v>
          </cell>
          <cell r="H246" t="str">
            <v>TOEIC</v>
          </cell>
          <cell r="I246" t="str">
            <v>13/10/2018</v>
          </cell>
          <cell r="J246" t="str">
            <v>13/10/2020</v>
          </cell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 t="str">
            <v>x</v>
          </cell>
          <cell r="AB246" t="str">
            <v>x</v>
          </cell>
          <cell r="AC246"/>
          <cell r="AD246"/>
          <cell r="AE246"/>
          <cell r="AF246"/>
          <cell r="AG246"/>
          <cell r="AH246"/>
          <cell r="AI246" t="str">
            <v>10</v>
          </cell>
          <cell r="AJ246" t="str">
            <v>10</v>
          </cell>
          <cell r="AK246" t="str">
            <v>-</v>
          </cell>
          <cell r="AL246" t="str">
            <v>-</v>
          </cell>
          <cell r="AM246" t="str">
            <v>-</v>
          </cell>
          <cell r="AN246"/>
          <cell r="AO246"/>
          <cell r="AP246"/>
        </row>
        <row r="247">
          <cell r="A247">
            <v>244</v>
          </cell>
          <cell r="B247" t="str">
            <v>B14DCCN217</v>
          </cell>
          <cell r="C247" t="str">
            <v>Lý Bá</v>
          </cell>
          <cell r="D247" t="str">
            <v>Nam</v>
          </cell>
          <cell r="E247" t="str">
            <v>09/07/1996</v>
          </cell>
          <cell r="F247" t="str">
            <v>D14CNPM3</v>
          </cell>
          <cell r="G247">
            <v>605</v>
          </cell>
          <cell r="H247" t="str">
            <v>TOEIC</v>
          </cell>
          <cell r="I247" t="str">
            <v>14/11/2018</v>
          </cell>
          <cell r="J247" t="str">
            <v>14/11/2020</v>
          </cell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 t="str">
            <v>x</v>
          </cell>
          <cell r="AB247" t="str">
            <v>x</v>
          </cell>
          <cell r="AC247"/>
          <cell r="AD247"/>
          <cell r="AE247"/>
          <cell r="AF247"/>
          <cell r="AG247"/>
          <cell r="AH247"/>
          <cell r="AI247" t="str">
            <v>10</v>
          </cell>
          <cell r="AJ247" t="str">
            <v>10</v>
          </cell>
          <cell r="AK247" t="str">
            <v>-</v>
          </cell>
          <cell r="AL247" t="str">
            <v>-</v>
          </cell>
          <cell r="AM247" t="str">
            <v>-</v>
          </cell>
          <cell r="AN247"/>
          <cell r="AO247"/>
          <cell r="AP247"/>
        </row>
        <row r="248">
          <cell r="A248">
            <v>245</v>
          </cell>
          <cell r="B248" t="str">
            <v>B14DCCN541</v>
          </cell>
          <cell r="C248" t="str">
            <v>Trịnh Thị</v>
          </cell>
          <cell r="D248" t="str">
            <v>Nga</v>
          </cell>
          <cell r="E248" t="str">
            <v>01/02/1996</v>
          </cell>
          <cell r="F248" t="str">
            <v>D14CNPM3</v>
          </cell>
          <cell r="G248">
            <v>480</v>
          </cell>
          <cell r="H248" t="str">
            <v>TOEIC</v>
          </cell>
          <cell r="I248" t="str">
            <v>09/9/2018</v>
          </cell>
          <cell r="J248" t="str">
            <v>09/9/2020</v>
          </cell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 t="str">
            <v>x</v>
          </cell>
          <cell r="AB248" t="str">
            <v>x</v>
          </cell>
          <cell r="AC248"/>
          <cell r="AD248"/>
          <cell r="AE248"/>
          <cell r="AF248"/>
          <cell r="AG248"/>
          <cell r="AH248"/>
          <cell r="AI248" t="str">
            <v>8</v>
          </cell>
          <cell r="AJ248">
            <v>7</v>
          </cell>
          <cell r="AK248" t="str">
            <v>-</v>
          </cell>
          <cell r="AL248" t="str">
            <v>-</v>
          </cell>
          <cell r="AM248" t="str">
            <v>-</v>
          </cell>
          <cell r="AN248"/>
          <cell r="AO248"/>
          <cell r="AP248"/>
        </row>
        <row r="249">
          <cell r="A249">
            <v>246</v>
          </cell>
          <cell r="B249" t="str">
            <v>B14DCCN264</v>
          </cell>
          <cell r="C249" t="str">
            <v>Nguyễn Thị Bích</v>
          </cell>
          <cell r="D249" t="str">
            <v>Phượng</v>
          </cell>
          <cell r="E249" t="str">
            <v>17/04/1996</v>
          </cell>
          <cell r="F249" t="str">
            <v>D14CNPM3</v>
          </cell>
          <cell r="G249">
            <v>475</v>
          </cell>
          <cell r="H249" t="str">
            <v>TOEIC</v>
          </cell>
          <cell r="I249" t="str">
            <v>18/11/2018</v>
          </cell>
          <cell r="J249" t="str">
            <v>18/11/2020</v>
          </cell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 t="str">
            <v>x</v>
          </cell>
          <cell r="AB249" t="str">
            <v>x</v>
          </cell>
          <cell r="AC249"/>
          <cell r="AD249"/>
          <cell r="AE249"/>
          <cell r="AF249"/>
          <cell r="AG249"/>
          <cell r="AH249"/>
          <cell r="AI249" t="str">
            <v>8</v>
          </cell>
          <cell r="AJ249">
            <v>7</v>
          </cell>
          <cell r="AK249" t="str">
            <v>-</v>
          </cell>
          <cell r="AL249" t="str">
            <v>-</v>
          </cell>
          <cell r="AM249" t="str">
            <v>-</v>
          </cell>
          <cell r="AN249"/>
          <cell r="AO249"/>
          <cell r="AP249"/>
        </row>
        <row r="250">
          <cell r="A250">
            <v>247</v>
          </cell>
          <cell r="B250" t="str">
            <v>B14DCCN510</v>
          </cell>
          <cell r="C250" t="str">
            <v>Phùng Quí</v>
          </cell>
          <cell r="D250" t="str">
            <v>Trọng</v>
          </cell>
          <cell r="E250" t="str">
            <v>24/05/1996</v>
          </cell>
          <cell r="F250" t="str">
            <v>D14CNPM3</v>
          </cell>
          <cell r="G250">
            <v>610</v>
          </cell>
          <cell r="H250" t="str">
            <v>TOEIC</v>
          </cell>
          <cell r="I250" t="str">
            <v>13/10/2018</v>
          </cell>
          <cell r="J250" t="str">
            <v>13/10/2020</v>
          </cell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 t="str">
            <v>x</v>
          </cell>
          <cell r="AB250" t="str">
            <v>x</v>
          </cell>
          <cell r="AC250"/>
          <cell r="AD250"/>
          <cell r="AE250"/>
          <cell r="AF250"/>
          <cell r="AG250"/>
          <cell r="AH250"/>
          <cell r="AI250" t="str">
            <v>10</v>
          </cell>
          <cell r="AJ250" t="str">
            <v>10</v>
          </cell>
          <cell r="AK250" t="str">
            <v>-</v>
          </cell>
          <cell r="AL250" t="str">
            <v>-</v>
          </cell>
          <cell r="AM250" t="str">
            <v>-</v>
          </cell>
          <cell r="AN250"/>
          <cell r="AO250"/>
          <cell r="AP250"/>
        </row>
        <row r="251">
          <cell r="A251">
            <v>248</v>
          </cell>
          <cell r="B251" t="str">
            <v>B14DCCN114</v>
          </cell>
          <cell r="C251" t="str">
            <v>Nguyễn Huy</v>
          </cell>
          <cell r="D251" t="str">
            <v>Văn</v>
          </cell>
          <cell r="E251" t="str">
            <v>23/11/1995</v>
          </cell>
          <cell r="F251" t="str">
            <v>D14CNPM3</v>
          </cell>
          <cell r="G251">
            <v>540</v>
          </cell>
          <cell r="H251" t="str">
            <v>TOEIC</v>
          </cell>
          <cell r="I251" t="str">
            <v>25/8/2018</v>
          </cell>
          <cell r="J251" t="str">
            <v>25/8/2020</v>
          </cell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 t="str">
            <v>x</v>
          </cell>
          <cell r="AB251" t="str">
            <v>x</v>
          </cell>
          <cell r="AC251"/>
          <cell r="AD251"/>
          <cell r="AE251"/>
          <cell r="AF251"/>
          <cell r="AG251"/>
          <cell r="AH251"/>
          <cell r="AI251" t="str">
            <v>9</v>
          </cell>
          <cell r="AJ251" t="str">
            <v>9</v>
          </cell>
          <cell r="AK251" t="str">
            <v>-</v>
          </cell>
          <cell r="AL251" t="str">
            <v>-</v>
          </cell>
          <cell r="AM251" t="str">
            <v>-</v>
          </cell>
          <cell r="AN251"/>
          <cell r="AO251"/>
          <cell r="AP251"/>
        </row>
        <row r="252">
          <cell r="A252">
            <v>249</v>
          </cell>
          <cell r="B252" t="str">
            <v>B14DCCN350</v>
          </cell>
          <cell r="C252" t="str">
            <v>Bùi Quang</v>
          </cell>
          <cell r="D252" t="str">
            <v>Duy</v>
          </cell>
          <cell r="E252" t="str">
            <v>24/12/1996</v>
          </cell>
          <cell r="F252" t="str">
            <v>D14CNPM4</v>
          </cell>
          <cell r="G252">
            <v>495</v>
          </cell>
          <cell r="H252" t="str">
            <v>TOEIC</v>
          </cell>
          <cell r="I252" t="str">
            <v>02/11/2018</v>
          </cell>
          <cell r="J252" t="str">
            <v>02/11/2020</v>
          </cell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 t="str">
            <v>x</v>
          </cell>
          <cell r="AB252" t="str">
            <v>x</v>
          </cell>
          <cell r="AC252"/>
          <cell r="AD252"/>
          <cell r="AE252"/>
          <cell r="AF252"/>
          <cell r="AG252"/>
          <cell r="AH252"/>
          <cell r="AI252" t="str">
            <v>9</v>
          </cell>
          <cell r="AJ252" t="str">
            <v>9</v>
          </cell>
          <cell r="AK252" t="str">
            <v>-</v>
          </cell>
          <cell r="AL252" t="str">
            <v>-</v>
          </cell>
          <cell r="AM252" t="str">
            <v>-</v>
          </cell>
          <cell r="AN252"/>
          <cell r="AO252"/>
          <cell r="AP252"/>
        </row>
        <row r="253">
          <cell r="A253">
            <v>250</v>
          </cell>
          <cell r="B253" t="str">
            <v>B14DCCN025</v>
          </cell>
          <cell r="C253" t="str">
            <v>Nguyễn Trung</v>
          </cell>
          <cell r="D253" t="str">
            <v>Đức</v>
          </cell>
          <cell r="E253" t="str">
            <v>04/10/1996</v>
          </cell>
          <cell r="F253" t="str">
            <v>D14CNPM4</v>
          </cell>
          <cell r="G253">
            <v>610</v>
          </cell>
          <cell r="H253" t="str">
            <v>TOEIC</v>
          </cell>
          <cell r="I253" t="str">
            <v>18/11/2018</v>
          </cell>
          <cell r="J253" t="str">
            <v>18/11/2020</v>
          </cell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 t="str">
            <v>x</v>
          </cell>
          <cell r="AB253" t="str">
            <v>x</v>
          </cell>
          <cell r="AC253"/>
          <cell r="AD253"/>
          <cell r="AE253"/>
          <cell r="AF253"/>
          <cell r="AG253"/>
          <cell r="AH253"/>
          <cell r="AI253" t="str">
            <v>10</v>
          </cell>
          <cell r="AJ253" t="str">
            <v>10</v>
          </cell>
          <cell r="AK253" t="str">
            <v>-</v>
          </cell>
          <cell r="AL253" t="str">
            <v>-</v>
          </cell>
          <cell r="AM253" t="str">
            <v>-</v>
          </cell>
          <cell r="AN253"/>
          <cell r="AO253"/>
          <cell r="AP253"/>
        </row>
        <row r="254">
          <cell r="A254">
            <v>251</v>
          </cell>
          <cell r="B254" t="str">
            <v>B14DCCN041</v>
          </cell>
          <cell r="C254" t="str">
            <v>Lê Thanh</v>
          </cell>
          <cell r="D254" t="str">
            <v>Bình</v>
          </cell>
          <cell r="E254" t="str">
            <v>13/10/1996</v>
          </cell>
          <cell r="F254" t="str">
            <v>D14CNPM4</v>
          </cell>
          <cell r="G254">
            <v>540</v>
          </cell>
          <cell r="H254" t="str">
            <v>TOEIC</v>
          </cell>
          <cell r="I254" t="str">
            <v>16/11/2018</v>
          </cell>
          <cell r="J254" t="str">
            <v>16/11/2020</v>
          </cell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 t="str">
            <v>x</v>
          </cell>
          <cell r="AB254" t="str">
            <v>x</v>
          </cell>
          <cell r="AC254"/>
          <cell r="AD254"/>
          <cell r="AE254"/>
          <cell r="AF254"/>
          <cell r="AG254"/>
          <cell r="AH254"/>
          <cell r="AI254" t="str">
            <v>9</v>
          </cell>
          <cell r="AJ254" t="str">
            <v>9</v>
          </cell>
          <cell r="AK254" t="str">
            <v>-</v>
          </cell>
          <cell r="AL254" t="str">
            <v>-</v>
          </cell>
          <cell r="AM254" t="str">
            <v>-</v>
          </cell>
          <cell r="AN254"/>
          <cell r="AO254"/>
          <cell r="AP254"/>
        </row>
        <row r="255">
          <cell r="A255">
            <v>252</v>
          </cell>
          <cell r="B255" t="str">
            <v>B14DCCN140</v>
          </cell>
          <cell r="C255" t="str">
            <v>Nguyễn Duy</v>
          </cell>
          <cell r="D255" t="str">
            <v>Hoàng</v>
          </cell>
          <cell r="E255" t="str">
            <v>31/08/1996</v>
          </cell>
          <cell r="F255" t="str">
            <v>D14CNPM4</v>
          </cell>
          <cell r="G255">
            <v>595</v>
          </cell>
          <cell r="H255" t="str">
            <v>TOEIC</v>
          </cell>
          <cell r="I255" t="str">
            <v>14/11/2018</v>
          </cell>
          <cell r="J255" t="str">
            <v>14/11/2020</v>
          </cell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 t="str">
            <v>x</v>
          </cell>
          <cell r="AB255" t="str">
            <v>x</v>
          </cell>
          <cell r="AC255"/>
          <cell r="AD255"/>
          <cell r="AE255"/>
          <cell r="AF255"/>
          <cell r="AG255"/>
          <cell r="AH255"/>
          <cell r="AI255" t="str">
            <v>10</v>
          </cell>
          <cell r="AJ255" t="str">
            <v>10</v>
          </cell>
          <cell r="AK255" t="str">
            <v>-</v>
          </cell>
          <cell r="AL255" t="str">
            <v>-</v>
          </cell>
          <cell r="AM255" t="str">
            <v>-</v>
          </cell>
          <cell r="AN255"/>
          <cell r="AO255"/>
          <cell r="AP255"/>
        </row>
        <row r="256">
          <cell r="A256">
            <v>253</v>
          </cell>
          <cell r="B256" t="str">
            <v>B14DCCN176</v>
          </cell>
          <cell r="C256" t="str">
            <v>Chu Đình</v>
          </cell>
          <cell r="D256" t="str">
            <v>Hưng</v>
          </cell>
          <cell r="E256" t="str">
            <v>03/06/1996</v>
          </cell>
          <cell r="F256" t="str">
            <v>D14CNPM4</v>
          </cell>
          <cell r="G256">
            <v>540</v>
          </cell>
          <cell r="H256" t="str">
            <v>TOEIC</v>
          </cell>
          <cell r="I256" t="str">
            <v>12/11/2018</v>
          </cell>
          <cell r="J256" t="str">
            <v>12/11/2020</v>
          </cell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 t="str">
            <v>x</v>
          </cell>
          <cell r="AB256" t="str">
            <v>x</v>
          </cell>
          <cell r="AC256"/>
          <cell r="AD256"/>
          <cell r="AE256"/>
          <cell r="AF256"/>
          <cell r="AG256"/>
          <cell r="AH256"/>
          <cell r="AI256" t="str">
            <v>9</v>
          </cell>
          <cell r="AJ256" t="str">
            <v>9</v>
          </cell>
          <cell r="AK256" t="str">
            <v>-</v>
          </cell>
          <cell r="AL256" t="str">
            <v>-</v>
          </cell>
          <cell r="AM256" t="str">
            <v>-</v>
          </cell>
          <cell r="AN256"/>
          <cell r="AO256"/>
          <cell r="AP256"/>
        </row>
        <row r="257">
          <cell r="A257">
            <v>254</v>
          </cell>
          <cell r="B257" t="str">
            <v>B14DCCN410</v>
          </cell>
          <cell r="C257" t="str">
            <v>Nguyễn Văn</v>
          </cell>
          <cell r="D257" t="str">
            <v>Hợi</v>
          </cell>
          <cell r="E257" t="str">
            <v>14/07/1996</v>
          </cell>
          <cell r="F257" t="str">
            <v>D14CNPM4</v>
          </cell>
          <cell r="G257">
            <v>515</v>
          </cell>
          <cell r="H257" t="str">
            <v>TOEIC</v>
          </cell>
          <cell r="I257" t="str">
            <v>12/11/2018</v>
          </cell>
          <cell r="J257" t="str">
            <v>12/11/2020</v>
          </cell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 t="str">
            <v>x</v>
          </cell>
          <cell r="AB257" t="str">
            <v>x</v>
          </cell>
          <cell r="AC257"/>
          <cell r="AD257"/>
          <cell r="AE257"/>
          <cell r="AF257"/>
          <cell r="AG257"/>
          <cell r="AH257"/>
          <cell r="AI257" t="str">
            <v>9</v>
          </cell>
          <cell r="AJ257" t="str">
            <v>9</v>
          </cell>
          <cell r="AK257" t="str">
            <v>-</v>
          </cell>
          <cell r="AL257" t="str">
            <v>-</v>
          </cell>
          <cell r="AM257" t="str">
            <v>-</v>
          </cell>
          <cell r="AN257"/>
          <cell r="AO257"/>
          <cell r="AP257"/>
        </row>
        <row r="258">
          <cell r="A258">
            <v>255</v>
          </cell>
          <cell r="B258" t="str">
            <v>B14DCCN266</v>
          </cell>
          <cell r="C258" t="str">
            <v>Nguyễn Ngọc</v>
          </cell>
          <cell r="D258" t="str">
            <v>Khánh</v>
          </cell>
          <cell r="E258" t="str">
            <v>20/08/1996</v>
          </cell>
          <cell r="F258" t="str">
            <v>D14CNPM4</v>
          </cell>
          <cell r="G258">
            <v>700</v>
          </cell>
          <cell r="H258" t="str">
            <v>TOEIC</v>
          </cell>
          <cell r="I258" t="str">
            <v>21/11/2018</v>
          </cell>
          <cell r="J258" t="str">
            <v>21/11/2020</v>
          </cell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 t="str">
            <v>x</v>
          </cell>
          <cell r="AB258"/>
          <cell r="AC258"/>
          <cell r="AD258"/>
          <cell r="AE258"/>
          <cell r="AF258"/>
          <cell r="AG258"/>
          <cell r="AH258"/>
          <cell r="AI258" t="str">
            <v>10</v>
          </cell>
          <cell r="AJ258" t="str">
            <v>-</v>
          </cell>
          <cell r="AK258" t="str">
            <v>-</v>
          </cell>
          <cell r="AL258" t="str">
            <v>-</v>
          </cell>
          <cell r="AM258" t="str">
            <v>-</v>
          </cell>
          <cell r="AN258"/>
          <cell r="AO258"/>
          <cell r="AP258"/>
        </row>
        <row r="259">
          <cell r="A259">
            <v>256</v>
          </cell>
          <cell r="B259" t="str">
            <v>B14DCCN554</v>
          </cell>
          <cell r="C259" t="str">
            <v>Hoàng Trung</v>
          </cell>
          <cell r="D259" t="str">
            <v>Kiên</v>
          </cell>
          <cell r="E259" t="str">
            <v>21/08/1995</v>
          </cell>
          <cell r="F259" t="str">
            <v>D14CNPM4</v>
          </cell>
          <cell r="G259">
            <v>590</v>
          </cell>
          <cell r="H259" t="str">
            <v>TOEIC</v>
          </cell>
          <cell r="I259" t="str">
            <v>14/10/2018</v>
          </cell>
          <cell r="J259" t="str">
            <v>14/10/2020</v>
          </cell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 t="str">
            <v>x</v>
          </cell>
          <cell r="AB259" t="str">
            <v>x</v>
          </cell>
          <cell r="AC259"/>
          <cell r="AD259"/>
          <cell r="AE259"/>
          <cell r="AF259"/>
          <cell r="AG259"/>
          <cell r="AH259"/>
          <cell r="AI259" t="str">
            <v>10</v>
          </cell>
          <cell r="AJ259" t="str">
            <v>10</v>
          </cell>
          <cell r="AK259" t="str">
            <v>-</v>
          </cell>
          <cell r="AL259" t="str">
            <v>-</v>
          </cell>
          <cell r="AM259" t="str">
            <v>-</v>
          </cell>
          <cell r="AN259"/>
          <cell r="AO259"/>
          <cell r="AP259"/>
        </row>
        <row r="260">
          <cell r="A260">
            <v>257</v>
          </cell>
          <cell r="B260" t="str">
            <v>B14DCCN254</v>
          </cell>
          <cell r="C260" t="str">
            <v>Nguyễn Hữu</v>
          </cell>
          <cell r="D260" t="str">
            <v>Thái</v>
          </cell>
          <cell r="E260" t="str">
            <v>25/04/1996</v>
          </cell>
          <cell r="F260" t="str">
            <v>D14CNPM4</v>
          </cell>
          <cell r="G260">
            <v>505</v>
          </cell>
          <cell r="H260" t="str">
            <v>TOEIC</v>
          </cell>
          <cell r="I260" t="str">
            <v>13/10/2018</v>
          </cell>
          <cell r="J260" t="str">
            <v>13/10/2020</v>
          </cell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 t="str">
            <v>x</v>
          </cell>
          <cell r="AB260" t="str">
            <v>x</v>
          </cell>
          <cell r="AC260"/>
          <cell r="AD260"/>
          <cell r="AE260"/>
          <cell r="AF260"/>
          <cell r="AG260"/>
          <cell r="AH260"/>
          <cell r="AI260" t="str">
            <v>9</v>
          </cell>
          <cell r="AJ260" t="str">
            <v>9</v>
          </cell>
          <cell r="AK260" t="str">
            <v>-</v>
          </cell>
          <cell r="AL260" t="str">
            <v>-</v>
          </cell>
          <cell r="AM260" t="str">
            <v>-</v>
          </cell>
          <cell r="AN260"/>
          <cell r="AO260"/>
          <cell r="AP260"/>
        </row>
        <row r="261">
          <cell r="A261">
            <v>258</v>
          </cell>
          <cell r="B261" t="str">
            <v>B14DCCN175</v>
          </cell>
          <cell r="C261" t="str">
            <v>Triệu Văn</v>
          </cell>
          <cell r="D261" t="str">
            <v>Thân</v>
          </cell>
          <cell r="E261" t="str">
            <v>25/03/1992</v>
          </cell>
          <cell r="F261" t="str">
            <v>D14CNPM4</v>
          </cell>
          <cell r="G261">
            <v>715</v>
          </cell>
          <cell r="H261" t="str">
            <v>TOEIC</v>
          </cell>
          <cell r="I261" t="str">
            <v>17/10/2018</v>
          </cell>
          <cell r="J261" t="str">
            <v>17/10/2020</v>
          </cell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 t="str">
            <v>x</v>
          </cell>
          <cell r="AB261" t="str">
            <v>x</v>
          </cell>
          <cell r="AC261"/>
          <cell r="AD261"/>
          <cell r="AE261"/>
          <cell r="AF261"/>
          <cell r="AG261"/>
          <cell r="AH261"/>
          <cell r="AI261" t="str">
            <v>10</v>
          </cell>
          <cell r="AJ261" t="str">
            <v>10</v>
          </cell>
          <cell r="AK261" t="str">
            <v>-</v>
          </cell>
          <cell r="AL261" t="str">
            <v>-</v>
          </cell>
          <cell r="AM261" t="str">
            <v>-</v>
          </cell>
          <cell r="AN261"/>
          <cell r="AO261"/>
          <cell r="AP261"/>
        </row>
        <row r="262">
          <cell r="A262">
            <v>259</v>
          </cell>
          <cell r="B262" t="str">
            <v>B14DCCN379</v>
          </cell>
          <cell r="C262" t="str">
            <v>Nguyễn Đức</v>
          </cell>
          <cell r="D262" t="str">
            <v>Tài</v>
          </cell>
          <cell r="E262" t="str">
            <v>31/07/1995</v>
          </cell>
          <cell r="F262" t="str">
            <v>D14CNPM4</v>
          </cell>
          <cell r="G262">
            <v>600</v>
          </cell>
          <cell r="H262" t="str">
            <v>TOEIC</v>
          </cell>
          <cell r="I262" t="str">
            <v>10/11/2018</v>
          </cell>
          <cell r="J262" t="str">
            <v>10/11/2020</v>
          </cell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 t="str">
            <v>x</v>
          </cell>
          <cell r="AB262" t="str">
            <v>x</v>
          </cell>
          <cell r="AC262"/>
          <cell r="AD262"/>
          <cell r="AE262"/>
          <cell r="AF262"/>
          <cell r="AG262"/>
          <cell r="AH262"/>
          <cell r="AI262" t="str">
            <v>10</v>
          </cell>
          <cell r="AJ262" t="str">
            <v>10</v>
          </cell>
          <cell r="AK262" t="str">
            <v>-</v>
          </cell>
          <cell r="AL262" t="str">
            <v>-</v>
          </cell>
          <cell r="AM262" t="str">
            <v>-</v>
          </cell>
          <cell r="AN262"/>
          <cell r="AO262"/>
          <cell r="AP262"/>
        </row>
        <row r="263">
          <cell r="A263">
            <v>260</v>
          </cell>
          <cell r="B263" t="str">
            <v>B14DCCN534</v>
          </cell>
          <cell r="C263" t="str">
            <v>Nguyễn Hoàng</v>
          </cell>
          <cell r="D263" t="str">
            <v>Phúc</v>
          </cell>
          <cell r="E263" t="str">
            <v>19/10/1996</v>
          </cell>
          <cell r="F263" t="str">
            <v>D14CNPM4</v>
          </cell>
          <cell r="G263">
            <v>580</v>
          </cell>
          <cell r="H263" t="str">
            <v>TOEIC</v>
          </cell>
          <cell r="I263" t="str">
            <v>04/02/2018</v>
          </cell>
          <cell r="J263" t="str">
            <v>04/02/2020</v>
          </cell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 t="str">
            <v>x</v>
          </cell>
          <cell r="AB263"/>
          <cell r="AC263"/>
          <cell r="AD263"/>
          <cell r="AE263"/>
          <cell r="AF263"/>
          <cell r="AG263"/>
          <cell r="AH263"/>
          <cell r="AI263" t="str">
            <v>10</v>
          </cell>
          <cell r="AJ263" t="str">
            <v>-</v>
          </cell>
          <cell r="AK263" t="str">
            <v>-</v>
          </cell>
          <cell r="AL263" t="str">
            <v>-</v>
          </cell>
          <cell r="AM263" t="str">
            <v>-</v>
          </cell>
          <cell r="AN263"/>
          <cell r="AO263"/>
          <cell r="AP263"/>
        </row>
        <row r="264">
          <cell r="A264">
            <v>261</v>
          </cell>
          <cell r="B264" t="str">
            <v>B14DCCN121</v>
          </cell>
          <cell r="C264" t="str">
            <v>Trần Anh</v>
          </cell>
          <cell r="D264" t="str">
            <v>Trung</v>
          </cell>
          <cell r="E264" t="str">
            <v>04/06/1995</v>
          </cell>
          <cell r="F264" t="str">
            <v>D14CNPM4</v>
          </cell>
          <cell r="G264">
            <v>460</v>
          </cell>
          <cell r="H264" t="str">
            <v>TOEIC</v>
          </cell>
          <cell r="I264" t="str">
            <v>27/11/2018</v>
          </cell>
          <cell r="J264" t="str">
            <v>27/11/2020</v>
          </cell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 t="str">
            <v>x</v>
          </cell>
          <cell r="AB264" t="str">
            <v>x</v>
          </cell>
          <cell r="AC264"/>
          <cell r="AD264"/>
          <cell r="AE264"/>
          <cell r="AF264"/>
          <cell r="AG264"/>
          <cell r="AH264"/>
          <cell r="AI264" t="str">
            <v>8</v>
          </cell>
          <cell r="AJ264">
            <v>7</v>
          </cell>
          <cell r="AK264" t="str">
            <v>-</v>
          </cell>
          <cell r="AL264" t="str">
            <v>-</v>
          </cell>
          <cell r="AM264" t="str">
            <v>-</v>
          </cell>
          <cell r="AN264"/>
          <cell r="AO264"/>
          <cell r="AP264"/>
        </row>
        <row r="265">
          <cell r="A265">
            <v>262</v>
          </cell>
          <cell r="B265" t="str">
            <v>B14DCCN235</v>
          </cell>
          <cell r="C265" t="str">
            <v>Nguyễn Xuân</v>
          </cell>
          <cell r="D265" t="str">
            <v>Trường</v>
          </cell>
          <cell r="E265" t="str">
            <v>01/04/1996</v>
          </cell>
          <cell r="F265" t="str">
            <v>D14CNPM4</v>
          </cell>
          <cell r="G265">
            <v>595</v>
          </cell>
          <cell r="H265" t="str">
            <v>TOEIC</v>
          </cell>
          <cell r="I265" t="str">
            <v>30/11/2018</v>
          </cell>
          <cell r="J265" t="str">
            <v>30/11/2020</v>
          </cell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 t="str">
            <v>x</v>
          </cell>
          <cell r="AB265" t="str">
            <v>x</v>
          </cell>
          <cell r="AC265"/>
          <cell r="AD265"/>
          <cell r="AE265"/>
          <cell r="AF265"/>
          <cell r="AG265"/>
          <cell r="AH265"/>
          <cell r="AI265" t="str">
            <v>10</v>
          </cell>
          <cell r="AJ265" t="str">
            <v>10</v>
          </cell>
          <cell r="AK265" t="str">
            <v>-</v>
          </cell>
          <cell r="AL265" t="str">
            <v>-</v>
          </cell>
          <cell r="AM265" t="str">
            <v>-</v>
          </cell>
          <cell r="AN265"/>
          <cell r="AO265"/>
          <cell r="AP265"/>
        </row>
        <row r="266">
          <cell r="A266">
            <v>263</v>
          </cell>
          <cell r="B266" t="str">
            <v>B14DCCN302</v>
          </cell>
          <cell r="C266" t="str">
            <v>Hà Quốc</v>
          </cell>
          <cell r="D266" t="str">
            <v>Việt</v>
          </cell>
          <cell r="E266" t="str">
            <v>12/11/1996</v>
          </cell>
          <cell r="F266" t="str">
            <v>D14CNPM4</v>
          </cell>
          <cell r="G266">
            <v>810</v>
          </cell>
          <cell r="H266" t="str">
            <v>TOEIC</v>
          </cell>
          <cell r="I266" t="str">
            <v>27/05/2018</v>
          </cell>
          <cell r="J266" t="str">
            <v>27/05/2020</v>
          </cell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 t="str">
            <v>x</v>
          </cell>
          <cell r="AB266" t="str">
            <v>x</v>
          </cell>
          <cell r="AC266"/>
          <cell r="AD266"/>
          <cell r="AE266"/>
          <cell r="AF266"/>
          <cell r="AG266"/>
          <cell r="AH266"/>
          <cell r="AI266" t="str">
            <v>10</v>
          </cell>
          <cell r="AJ266" t="str">
            <v>10</v>
          </cell>
          <cell r="AK266" t="str">
            <v>-</v>
          </cell>
          <cell r="AL266" t="str">
            <v>-</v>
          </cell>
          <cell r="AM266" t="str">
            <v>-</v>
          </cell>
          <cell r="AN266"/>
          <cell r="AO266"/>
          <cell r="AP266"/>
        </row>
        <row r="267">
          <cell r="A267">
            <v>264</v>
          </cell>
          <cell r="B267" t="str">
            <v>B14DCCN249</v>
          </cell>
          <cell r="C267" t="str">
            <v>Hoàng Trung</v>
          </cell>
          <cell r="D267" t="str">
            <v>Dũng</v>
          </cell>
          <cell r="E267" t="str">
            <v>21/06/1996</v>
          </cell>
          <cell r="F267" t="str">
            <v>D14CNPM5</v>
          </cell>
          <cell r="G267">
            <v>530</v>
          </cell>
          <cell r="H267" t="str">
            <v>TOEIC</v>
          </cell>
          <cell r="I267" t="str">
            <v>29/9/2018</v>
          </cell>
          <cell r="J267" t="str">
            <v>29/9/2020</v>
          </cell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 t="str">
            <v>x</v>
          </cell>
          <cell r="AB267" t="str">
            <v>x</v>
          </cell>
          <cell r="AC267"/>
          <cell r="AD267"/>
          <cell r="AE267"/>
          <cell r="AF267"/>
          <cell r="AG267"/>
          <cell r="AH267"/>
          <cell r="AI267" t="str">
            <v>9</v>
          </cell>
          <cell r="AJ267" t="str">
            <v>9</v>
          </cell>
          <cell r="AK267" t="str">
            <v>-</v>
          </cell>
          <cell r="AL267" t="str">
            <v>-</v>
          </cell>
          <cell r="AM267" t="str">
            <v>-</v>
          </cell>
          <cell r="AN267"/>
          <cell r="AO267"/>
          <cell r="AP267"/>
        </row>
        <row r="268">
          <cell r="A268">
            <v>265</v>
          </cell>
          <cell r="B268" t="str">
            <v>B14DCCN351</v>
          </cell>
          <cell r="C268" t="str">
            <v>Đỗ Khắc</v>
          </cell>
          <cell r="D268" t="str">
            <v>Hưng</v>
          </cell>
          <cell r="E268" t="str">
            <v>18/07/1994</v>
          </cell>
          <cell r="F268" t="str">
            <v>D14CNPM5</v>
          </cell>
          <cell r="G268">
            <v>470</v>
          </cell>
          <cell r="H268" t="str">
            <v>TOEIC</v>
          </cell>
          <cell r="I268" t="str">
            <v>14/10/2018</v>
          </cell>
          <cell r="J268" t="str">
            <v>14/10/2020</v>
          </cell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 t="str">
            <v>x</v>
          </cell>
          <cell r="AB268" t="str">
            <v>x</v>
          </cell>
          <cell r="AC268"/>
          <cell r="AD268"/>
          <cell r="AE268"/>
          <cell r="AF268"/>
          <cell r="AG268"/>
          <cell r="AH268"/>
          <cell r="AI268" t="str">
            <v>8</v>
          </cell>
          <cell r="AJ268">
            <v>7</v>
          </cell>
          <cell r="AK268" t="str">
            <v>-</v>
          </cell>
          <cell r="AL268" t="str">
            <v>-</v>
          </cell>
          <cell r="AM268" t="str">
            <v>-</v>
          </cell>
          <cell r="AN268"/>
          <cell r="AO268"/>
          <cell r="AP268"/>
        </row>
        <row r="269">
          <cell r="A269">
            <v>266</v>
          </cell>
          <cell r="B269" t="str">
            <v>B14DCCN015</v>
          </cell>
          <cell r="C269" t="str">
            <v>Nguyễn Thị Huyền</v>
          </cell>
          <cell r="D269" t="str">
            <v>Lanh</v>
          </cell>
          <cell r="E269" t="str">
            <v>08/04/1996</v>
          </cell>
          <cell r="F269" t="str">
            <v>D14CNPM5</v>
          </cell>
          <cell r="G269">
            <v>510</v>
          </cell>
          <cell r="H269" t="str">
            <v>TOEIC</v>
          </cell>
          <cell r="I269" t="str">
            <v>24/10/2018</v>
          </cell>
          <cell r="J269" t="str">
            <v>24/10/2020</v>
          </cell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 t="str">
            <v>x</v>
          </cell>
          <cell r="AB269" t="str">
            <v>x</v>
          </cell>
          <cell r="AC269"/>
          <cell r="AD269"/>
          <cell r="AE269"/>
          <cell r="AF269"/>
          <cell r="AG269"/>
          <cell r="AH269"/>
          <cell r="AI269" t="str">
            <v>9</v>
          </cell>
          <cell r="AJ269" t="str">
            <v>9</v>
          </cell>
          <cell r="AK269" t="str">
            <v>-</v>
          </cell>
          <cell r="AL269" t="str">
            <v>-</v>
          </cell>
          <cell r="AM269" t="str">
            <v>-</v>
          </cell>
          <cell r="AN269"/>
          <cell r="AO269"/>
          <cell r="AP269"/>
        </row>
        <row r="270">
          <cell r="A270">
            <v>267</v>
          </cell>
          <cell r="B270" t="str">
            <v>B14DCCN051</v>
          </cell>
          <cell r="C270" t="str">
            <v>Vũ Thị Thùy</v>
          </cell>
          <cell r="D270" t="str">
            <v>Linh</v>
          </cell>
          <cell r="E270" t="str">
            <v>27/06/1996</v>
          </cell>
          <cell r="F270" t="str">
            <v>D14CNPM5</v>
          </cell>
          <cell r="G270">
            <v>710</v>
          </cell>
          <cell r="H270" t="str">
            <v>TOEIC</v>
          </cell>
          <cell r="I270" t="str">
            <v>18/11/2018</v>
          </cell>
          <cell r="J270" t="str">
            <v>18/11/2020</v>
          </cell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 t="str">
            <v>x</v>
          </cell>
          <cell r="AB270" t="str">
            <v>x</v>
          </cell>
          <cell r="AC270"/>
          <cell r="AD270"/>
          <cell r="AE270"/>
          <cell r="AF270"/>
          <cell r="AG270"/>
          <cell r="AH270"/>
          <cell r="AI270" t="str">
            <v>10</v>
          </cell>
          <cell r="AJ270" t="str">
            <v>10</v>
          </cell>
          <cell r="AK270" t="str">
            <v>-</v>
          </cell>
          <cell r="AL270" t="str">
            <v>-</v>
          </cell>
          <cell r="AM270" t="str">
            <v>-</v>
          </cell>
          <cell r="AN270"/>
          <cell r="AO270"/>
          <cell r="AP270"/>
        </row>
        <row r="271">
          <cell r="A271">
            <v>268</v>
          </cell>
          <cell r="B271" t="str">
            <v>B14DCCN171</v>
          </cell>
          <cell r="C271" t="str">
            <v>Nguyễn Trọng</v>
          </cell>
          <cell r="D271" t="str">
            <v>Minh</v>
          </cell>
          <cell r="E271" t="str">
            <v>21/02/1996</v>
          </cell>
          <cell r="F271" t="str">
            <v>D14CNPM5</v>
          </cell>
          <cell r="G271">
            <v>735</v>
          </cell>
          <cell r="H271" t="str">
            <v>TOEIC</v>
          </cell>
          <cell r="I271" t="str">
            <v>17/10/2018</v>
          </cell>
          <cell r="J271" t="str">
            <v>17/10/2020</v>
          </cell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 t="str">
            <v>x</v>
          </cell>
          <cell r="AB271" t="str">
            <v>x</v>
          </cell>
          <cell r="AC271"/>
          <cell r="AD271"/>
          <cell r="AE271"/>
          <cell r="AF271"/>
          <cell r="AG271"/>
          <cell r="AH271"/>
          <cell r="AI271" t="str">
            <v>10</v>
          </cell>
          <cell r="AJ271" t="str">
            <v>10</v>
          </cell>
          <cell r="AK271" t="str">
            <v>-</v>
          </cell>
          <cell r="AL271" t="str">
            <v>-</v>
          </cell>
          <cell r="AM271" t="str">
            <v>-</v>
          </cell>
          <cell r="AN271"/>
          <cell r="AO271"/>
          <cell r="AP271"/>
        </row>
        <row r="272">
          <cell r="A272">
            <v>269</v>
          </cell>
          <cell r="B272" t="str">
            <v>B14DCCN016</v>
          </cell>
          <cell r="C272" t="str">
            <v>Mai Thị</v>
          </cell>
          <cell r="D272" t="str">
            <v>Nhàn</v>
          </cell>
          <cell r="E272" t="str">
            <v>19/03/1996</v>
          </cell>
          <cell r="F272" t="str">
            <v>D14CNPM5</v>
          </cell>
          <cell r="G272">
            <v>585</v>
          </cell>
          <cell r="H272" t="str">
            <v>TOEIC</v>
          </cell>
          <cell r="I272" t="str">
            <v>02/11/2018</v>
          </cell>
          <cell r="J272" t="str">
            <v>02/11/2020</v>
          </cell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 t="str">
            <v>x</v>
          </cell>
          <cell r="AB272" t="str">
            <v>x</v>
          </cell>
          <cell r="AC272"/>
          <cell r="AD272"/>
          <cell r="AE272"/>
          <cell r="AF272"/>
          <cell r="AG272"/>
          <cell r="AH272"/>
          <cell r="AI272" t="str">
            <v>10</v>
          </cell>
          <cell r="AJ272" t="str">
            <v>10</v>
          </cell>
          <cell r="AK272" t="str">
            <v>-</v>
          </cell>
          <cell r="AL272" t="str">
            <v>-</v>
          </cell>
          <cell r="AM272" t="str">
            <v>-</v>
          </cell>
          <cell r="AN272"/>
          <cell r="AO272"/>
          <cell r="AP272"/>
        </row>
        <row r="273">
          <cell r="A273">
            <v>270</v>
          </cell>
          <cell r="B273" t="str">
            <v>B14DCCN165</v>
          </cell>
          <cell r="C273" t="str">
            <v>Phạm Văn</v>
          </cell>
          <cell r="D273" t="str">
            <v>Ngữ</v>
          </cell>
          <cell r="E273" t="str">
            <v>06/05/1996</v>
          </cell>
          <cell r="F273" t="str">
            <v>D14CNPM5</v>
          </cell>
          <cell r="G273">
            <v>730</v>
          </cell>
          <cell r="H273" t="str">
            <v>TOEIC</v>
          </cell>
          <cell r="I273" t="str">
            <v>15/9/2018</v>
          </cell>
          <cell r="J273" t="str">
            <v>15/9/2020</v>
          </cell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 t="str">
            <v>x</v>
          </cell>
          <cell r="AB273" t="str">
            <v>x</v>
          </cell>
          <cell r="AC273"/>
          <cell r="AD273"/>
          <cell r="AE273"/>
          <cell r="AF273"/>
          <cell r="AG273"/>
          <cell r="AH273"/>
          <cell r="AI273" t="str">
            <v>10</v>
          </cell>
          <cell r="AJ273" t="str">
            <v>10</v>
          </cell>
          <cell r="AK273" t="str">
            <v>-</v>
          </cell>
          <cell r="AL273" t="str">
            <v>-</v>
          </cell>
          <cell r="AM273" t="str">
            <v>-</v>
          </cell>
          <cell r="AN273"/>
          <cell r="AO273"/>
          <cell r="AP273"/>
        </row>
        <row r="274">
          <cell r="A274">
            <v>271</v>
          </cell>
          <cell r="B274" t="str">
            <v>B14DCCN081</v>
          </cell>
          <cell r="C274" t="str">
            <v>Nguyễn Thị</v>
          </cell>
          <cell r="D274" t="str">
            <v>Ngọc</v>
          </cell>
          <cell r="E274" t="str">
            <v>17/09/1996</v>
          </cell>
          <cell r="F274" t="str">
            <v>D14CNPM5</v>
          </cell>
          <cell r="G274">
            <v>450</v>
          </cell>
          <cell r="H274" t="str">
            <v>TOEIC</v>
          </cell>
          <cell r="I274" t="str">
            <v>27/11/2018</v>
          </cell>
          <cell r="J274" t="str">
            <v>27/11/2020</v>
          </cell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 t="str">
            <v>x</v>
          </cell>
          <cell r="AB274" t="str">
            <v>x</v>
          </cell>
          <cell r="AC274"/>
          <cell r="AD274"/>
          <cell r="AE274"/>
          <cell r="AF274"/>
          <cell r="AG274"/>
          <cell r="AH274"/>
          <cell r="AI274" t="str">
            <v>8</v>
          </cell>
          <cell r="AJ274">
            <v>7</v>
          </cell>
          <cell r="AK274" t="str">
            <v>-</v>
          </cell>
          <cell r="AL274" t="str">
            <v>-</v>
          </cell>
          <cell r="AM274" t="str">
            <v>-</v>
          </cell>
          <cell r="AN274"/>
          <cell r="AO274"/>
          <cell r="AP274"/>
        </row>
        <row r="275">
          <cell r="A275">
            <v>272</v>
          </cell>
          <cell r="B275" t="str">
            <v>B14DCCN021</v>
          </cell>
          <cell r="C275" t="str">
            <v>Vũ Ngọc</v>
          </cell>
          <cell r="D275" t="str">
            <v>Quang</v>
          </cell>
          <cell r="E275" t="str">
            <v>06/03/1996</v>
          </cell>
          <cell r="F275" t="str">
            <v>D14CNPM5</v>
          </cell>
          <cell r="G275">
            <v>495</v>
          </cell>
          <cell r="H275" t="str">
            <v>TOEIC</v>
          </cell>
          <cell r="I275" t="str">
            <v>14/11/2018</v>
          </cell>
          <cell r="J275" t="str">
            <v>14/11/2020</v>
          </cell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 t="str">
            <v>x</v>
          </cell>
          <cell r="AB275" t="str">
            <v>x</v>
          </cell>
          <cell r="AC275"/>
          <cell r="AD275"/>
          <cell r="AE275"/>
          <cell r="AF275"/>
          <cell r="AG275"/>
          <cell r="AH275"/>
          <cell r="AI275" t="str">
            <v>9</v>
          </cell>
          <cell r="AJ275" t="str">
            <v>9</v>
          </cell>
          <cell r="AK275" t="str">
            <v>-</v>
          </cell>
          <cell r="AL275" t="str">
            <v>-</v>
          </cell>
          <cell r="AM275" t="str">
            <v>-</v>
          </cell>
          <cell r="AN275"/>
          <cell r="AO275"/>
          <cell r="AP275"/>
        </row>
        <row r="276">
          <cell r="A276">
            <v>273</v>
          </cell>
          <cell r="B276" t="str">
            <v>B14DCCN029</v>
          </cell>
          <cell r="C276" t="str">
            <v>Nguyễn Ngọc</v>
          </cell>
          <cell r="D276" t="str">
            <v>Văn</v>
          </cell>
          <cell r="E276" t="str">
            <v>13/05/1996</v>
          </cell>
          <cell r="F276" t="str">
            <v>D14CNPM5</v>
          </cell>
          <cell r="G276">
            <v>585</v>
          </cell>
          <cell r="H276" t="str">
            <v>TOEIC</v>
          </cell>
          <cell r="I276" t="str">
            <v>18/11/2018</v>
          </cell>
          <cell r="J276" t="str">
            <v>18/11/2020</v>
          </cell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 t="str">
            <v>x</v>
          </cell>
          <cell r="AB276" t="str">
            <v>x</v>
          </cell>
          <cell r="AC276"/>
          <cell r="AD276"/>
          <cell r="AE276"/>
          <cell r="AF276"/>
          <cell r="AG276"/>
          <cell r="AH276"/>
          <cell r="AI276" t="str">
            <v>10</v>
          </cell>
          <cell r="AJ276" t="str">
            <v>10</v>
          </cell>
          <cell r="AK276" t="str">
            <v>-</v>
          </cell>
          <cell r="AL276" t="str">
            <v>-</v>
          </cell>
          <cell r="AM276" t="str">
            <v>-</v>
          </cell>
          <cell r="AN276"/>
          <cell r="AO276"/>
          <cell r="AP276"/>
        </row>
        <row r="277">
          <cell r="A277">
            <v>274</v>
          </cell>
          <cell r="B277" t="str">
            <v>B14DCCN655</v>
          </cell>
          <cell r="C277" t="str">
            <v>Khổng Tuấn</v>
          </cell>
          <cell r="D277" t="str">
            <v>Anh</v>
          </cell>
          <cell r="E277" t="str">
            <v>16/09/1996</v>
          </cell>
          <cell r="F277" t="str">
            <v>D14CNPM6</v>
          </cell>
          <cell r="G277">
            <v>770</v>
          </cell>
          <cell r="H277" t="str">
            <v>TOEIC</v>
          </cell>
          <cell r="I277" t="str">
            <v>27/11/2018</v>
          </cell>
          <cell r="J277" t="str">
            <v>27/11/2020</v>
          </cell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 t="str">
            <v>x</v>
          </cell>
          <cell r="AB277" t="str">
            <v>x</v>
          </cell>
          <cell r="AC277"/>
          <cell r="AD277"/>
          <cell r="AE277"/>
          <cell r="AF277"/>
          <cell r="AG277"/>
          <cell r="AH277"/>
          <cell r="AI277" t="str">
            <v>10</v>
          </cell>
          <cell r="AJ277" t="str">
            <v>10</v>
          </cell>
          <cell r="AK277" t="str">
            <v>-</v>
          </cell>
          <cell r="AL277" t="str">
            <v>-</v>
          </cell>
          <cell r="AM277" t="str">
            <v>-</v>
          </cell>
          <cell r="AN277"/>
          <cell r="AO277"/>
          <cell r="AP277"/>
        </row>
        <row r="278">
          <cell r="A278">
            <v>275</v>
          </cell>
          <cell r="B278" t="str">
            <v>B14DCCN659</v>
          </cell>
          <cell r="C278" t="str">
            <v>Nguyễn Hữu Hoàng</v>
          </cell>
          <cell r="D278" t="str">
            <v>Dương</v>
          </cell>
          <cell r="E278" t="str">
            <v>15/07/1995</v>
          </cell>
          <cell r="F278" t="str">
            <v>D14CNPM6</v>
          </cell>
          <cell r="G278">
            <v>455</v>
          </cell>
          <cell r="H278" t="str">
            <v>TOEIC</v>
          </cell>
          <cell r="I278" t="str">
            <v>15/9/2018</v>
          </cell>
          <cell r="J278" t="str">
            <v>15/9/2020</v>
          </cell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 t="str">
            <v>x</v>
          </cell>
          <cell r="AB278" t="str">
            <v>x</v>
          </cell>
          <cell r="AC278"/>
          <cell r="AD278"/>
          <cell r="AE278"/>
          <cell r="AF278"/>
          <cell r="AG278"/>
          <cell r="AH278"/>
          <cell r="AI278" t="str">
            <v>8</v>
          </cell>
          <cell r="AJ278">
            <v>7</v>
          </cell>
          <cell r="AK278" t="str">
            <v>-</v>
          </cell>
          <cell r="AL278" t="str">
            <v>-</v>
          </cell>
          <cell r="AM278" t="str">
            <v>-</v>
          </cell>
          <cell r="AN278"/>
          <cell r="AO278"/>
          <cell r="AP278"/>
        </row>
        <row r="279">
          <cell r="A279">
            <v>276</v>
          </cell>
          <cell r="B279" t="str">
            <v>B14DCCN638</v>
          </cell>
          <cell r="C279" t="str">
            <v>Nguyễn Minh</v>
          </cell>
          <cell r="D279" t="str">
            <v>Hiếu</v>
          </cell>
          <cell r="E279" t="str">
            <v>24/08/1996</v>
          </cell>
          <cell r="F279" t="str">
            <v>D14CNPM6</v>
          </cell>
          <cell r="G279">
            <v>540</v>
          </cell>
          <cell r="H279" t="str">
            <v>TOEIC</v>
          </cell>
          <cell r="I279" t="str">
            <v>09/9/2018</v>
          </cell>
          <cell r="J279" t="str">
            <v>09/9/2020</v>
          </cell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 t="str">
            <v>x</v>
          </cell>
          <cell r="AB279" t="str">
            <v>x</v>
          </cell>
          <cell r="AC279"/>
          <cell r="AD279"/>
          <cell r="AE279"/>
          <cell r="AF279"/>
          <cell r="AG279"/>
          <cell r="AH279"/>
          <cell r="AI279" t="str">
            <v>9</v>
          </cell>
          <cell r="AJ279" t="str">
            <v>9</v>
          </cell>
          <cell r="AK279" t="str">
            <v>-</v>
          </cell>
          <cell r="AL279" t="str">
            <v>-</v>
          </cell>
          <cell r="AM279" t="str">
            <v>-</v>
          </cell>
          <cell r="AN279"/>
          <cell r="AO279"/>
          <cell r="AP279"/>
        </row>
        <row r="280">
          <cell r="A280">
            <v>277</v>
          </cell>
          <cell r="B280" t="str">
            <v>B14DCCN868</v>
          </cell>
          <cell r="C280" t="str">
            <v>Đào Thị</v>
          </cell>
          <cell r="D280" t="str">
            <v>Huyền</v>
          </cell>
          <cell r="E280" t="str">
            <v>10/10/1994</v>
          </cell>
          <cell r="F280" t="str">
            <v>D14CNPM6</v>
          </cell>
          <cell r="G280">
            <v>680</v>
          </cell>
          <cell r="H280" t="str">
            <v>TOEIC</v>
          </cell>
          <cell r="I280" t="str">
            <v>09/9/2018</v>
          </cell>
          <cell r="J280" t="str">
            <v>09/9/2020</v>
          </cell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 t="str">
            <v>x</v>
          </cell>
          <cell r="AB280" t="str">
            <v>x</v>
          </cell>
          <cell r="AC280"/>
          <cell r="AD280"/>
          <cell r="AE280"/>
          <cell r="AF280"/>
          <cell r="AG280"/>
          <cell r="AH280"/>
          <cell r="AI280" t="str">
            <v>10</v>
          </cell>
          <cell r="AJ280" t="str">
            <v>10</v>
          </cell>
          <cell r="AK280" t="str">
            <v>-</v>
          </cell>
          <cell r="AL280" t="str">
            <v>-</v>
          </cell>
          <cell r="AM280" t="str">
            <v>-</v>
          </cell>
          <cell r="AN280"/>
          <cell r="AO280"/>
          <cell r="AP280"/>
        </row>
        <row r="281">
          <cell r="A281">
            <v>278</v>
          </cell>
          <cell r="B281" t="str">
            <v>B14DCCN718</v>
          </cell>
          <cell r="C281" t="str">
            <v>Phạm Minh</v>
          </cell>
          <cell r="D281" t="str">
            <v>Hoàng</v>
          </cell>
          <cell r="E281" t="str">
            <v>12/12/1996</v>
          </cell>
          <cell r="F281" t="str">
            <v>D14CNPM6</v>
          </cell>
          <cell r="G281">
            <v>785</v>
          </cell>
          <cell r="H281" t="str">
            <v>TOEIC</v>
          </cell>
          <cell r="I281" t="str">
            <v>15/3/2018</v>
          </cell>
          <cell r="J281" t="str">
            <v>15/3/2020</v>
          </cell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 t="str">
            <v>x</v>
          </cell>
          <cell r="AB281" t="str">
            <v>x</v>
          </cell>
          <cell r="AC281"/>
          <cell r="AD281"/>
          <cell r="AE281"/>
          <cell r="AF281"/>
          <cell r="AG281"/>
          <cell r="AH281"/>
          <cell r="AI281" t="str">
            <v>10</v>
          </cell>
          <cell r="AJ281" t="str">
            <v>10</v>
          </cell>
          <cell r="AK281" t="str">
            <v>-</v>
          </cell>
          <cell r="AL281" t="str">
            <v>-</v>
          </cell>
          <cell r="AM281" t="str">
            <v>-</v>
          </cell>
          <cell r="AN281"/>
          <cell r="AO281"/>
          <cell r="AP281"/>
        </row>
        <row r="282">
          <cell r="A282">
            <v>279</v>
          </cell>
          <cell r="B282" t="str">
            <v>B14DCCN791</v>
          </cell>
          <cell r="C282" t="str">
            <v>Phan Lý</v>
          </cell>
          <cell r="D282" t="str">
            <v>Huỳnh</v>
          </cell>
          <cell r="E282" t="str">
            <v>08/06/1996</v>
          </cell>
          <cell r="F282" t="str">
            <v>D14CNPM6</v>
          </cell>
          <cell r="G282">
            <v>565</v>
          </cell>
          <cell r="H282" t="str">
            <v>TOEIC</v>
          </cell>
          <cell r="I282" t="str">
            <v>09/9/2018</v>
          </cell>
          <cell r="J282" t="str">
            <v>09/9/2020</v>
          </cell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 t="str">
            <v>x</v>
          </cell>
          <cell r="AB282" t="str">
            <v>x</v>
          </cell>
          <cell r="AC282"/>
          <cell r="AD282"/>
          <cell r="AE282"/>
          <cell r="AF282"/>
          <cell r="AG282"/>
          <cell r="AH282"/>
          <cell r="AI282" t="str">
            <v>10</v>
          </cell>
          <cell r="AJ282" t="str">
            <v>10</v>
          </cell>
          <cell r="AK282" t="str">
            <v>-</v>
          </cell>
          <cell r="AL282" t="str">
            <v>-</v>
          </cell>
          <cell r="AM282" t="str">
            <v>-</v>
          </cell>
          <cell r="AN282"/>
          <cell r="AO282"/>
          <cell r="AP282"/>
        </row>
        <row r="283">
          <cell r="A283">
            <v>280</v>
          </cell>
          <cell r="B283" t="str">
            <v>B13DCCN476</v>
          </cell>
          <cell r="C283" t="str">
            <v>Phạm Thị</v>
          </cell>
          <cell r="D283" t="str">
            <v>Mai</v>
          </cell>
          <cell r="E283" t="str">
            <v>12/04/1995</v>
          </cell>
          <cell r="F283" t="str">
            <v>D14CNPM6</v>
          </cell>
          <cell r="G283">
            <v>550</v>
          </cell>
          <cell r="H283" t="str">
            <v>TOEIC</v>
          </cell>
          <cell r="I283" t="str">
            <v>17/10/2018</v>
          </cell>
          <cell r="J283" t="str">
            <v>17/10/2020</v>
          </cell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 t="str">
            <v>x</v>
          </cell>
          <cell r="AB283" t="str">
            <v>x</v>
          </cell>
          <cell r="AC283"/>
          <cell r="AD283"/>
          <cell r="AE283"/>
          <cell r="AF283"/>
          <cell r="AG283"/>
          <cell r="AH283"/>
          <cell r="AI283" t="str">
            <v>10</v>
          </cell>
          <cell r="AJ283" t="str">
            <v>10</v>
          </cell>
          <cell r="AK283" t="str">
            <v>-</v>
          </cell>
          <cell r="AL283" t="str">
            <v>-</v>
          </cell>
          <cell r="AM283" t="str">
            <v>-</v>
          </cell>
          <cell r="AN283"/>
          <cell r="AO283"/>
          <cell r="AP283"/>
        </row>
        <row r="284">
          <cell r="A284">
            <v>281</v>
          </cell>
          <cell r="B284" t="str">
            <v>B14DCCN721</v>
          </cell>
          <cell r="C284" t="str">
            <v>Nguyễn Thị Hồng</v>
          </cell>
          <cell r="D284" t="str">
            <v>Nhung</v>
          </cell>
          <cell r="E284" t="str">
            <v>25/02/1995</v>
          </cell>
          <cell r="F284" t="str">
            <v>D14CNPM6</v>
          </cell>
          <cell r="G284">
            <v>570</v>
          </cell>
          <cell r="H284" t="str">
            <v>TOEIC</v>
          </cell>
          <cell r="I284" t="str">
            <v>17/10/2018</v>
          </cell>
          <cell r="J284" t="str">
            <v>17/10/2020</v>
          </cell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 t="str">
            <v>x</v>
          </cell>
          <cell r="AB284" t="str">
            <v>x</v>
          </cell>
          <cell r="AC284"/>
          <cell r="AD284"/>
          <cell r="AE284"/>
          <cell r="AF284"/>
          <cell r="AG284"/>
          <cell r="AH284"/>
          <cell r="AI284" t="str">
            <v>10</v>
          </cell>
          <cell r="AJ284" t="str">
            <v>10</v>
          </cell>
          <cell r="AK284" t="str">
            <v>-</v>
          </cell>
          <cell r="AL284" t="str">
            <v>-</v>
          </cell>
          <cell r="AM284" t="str">
            <v>-</v>
          </cell>
          <cell r="AN284"/>
          <cell r="AO284"/>
          <cell r="AP284"/>
        </row>
        <row r="285">
          <cell r="A285">
            <v>282</v>
          </cell>
          <cell r="B285" t="str">
            <v>B14DCCN794</v>
          </cell>
          <cell r="C285" t="str">
            <v>Nguyễn Ngọc</v>
          </cell>
          <cell r="D285" t="str">
            <v>Quyết</v>
          </cell>
          <cell r="E285" t="str">
            <v>06/10/1995</v>
          </cell>
          <cell r="F285" t="str">
            <v>D14CNPM6</v>
          </cell>
          <cell r="G285">
            <v>475</v>
          </cell>
          <cell r="H285" t="str">
            <v>TOEIC</v>
          </cell>
          <cell r="I285" t="str">
            <v>14/10/2018</v>
          </cell>
          <cell r="J285" t="str">
            <v>14/10/2020</v>
          </cell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 t="str">
            <v>x</v>
          </cell>
          <cell r="AB285" t="str">
            <v>x</v>
          </cell>
          <cell r="AC285"/>
          <cell r="AD285"/>
          <cell r="AE285"/>
          <cell r="AF285"/>
          <cell r="AG285"/>
          <cell r="AH285"/>
          <cell r="AI285" t="str">
            <v>8</v>
          </cell>
          <cell r="AJ285">
            <v>7</v>
          </cell>
          <cell r="AK285" t="str">
            <v>-</v>
          </cell>
          <cell r="AL285" t="str">
            <v>-</v>
          </cell>
          <cell r="AM285" t="str">
            <v>-</v>
          </cell>
          <cell r="AN285"/>
          <cell r="AO285"/>
          <cell r="AP285"/>
        </row>
        <row r="286">
          <cell r="A286">
            <v>283</v>
          </cell>
          <cell r="B286" t="str">
            <v>B14DCCN369</v>
          </cell>
          <cell r="C286" t="str">
            <v>Đặng Như</v>
          </cell>
          <cell r="D286" t="str">
            <v>Thanh</v>
          </cell>
          <cell r="E286" t="str">
            <v>29/04/1996</v>
          </cell>
          <cell r="F286" t="str">
            <v>D14CNPM6</v>
          </cell>
          <cell r="G286">
            <v>500</v>
          </cell>
          <cell r="H286" t="str">
            <v>TOEIC</v>
          </cell>
          <cell r="I286" t="str">
            <v>17/10/2018</v>
          </cell>
          <cell r="J286" t="str">
            <v>17/10/2020</v>
          </cell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 t="str">
            <v>x</v>
          </cell>
          <cell r="AC286" t="str">
            <v>x</v>
          </cell>
          <cell r="AD286"/>
          <cell r="AE286"/>
          <cell r="AF286"/>
          <cell r="AG286"/>
          <cell r="AH286"/>
          <cell r="AI286" t="str">
            <v>-</v>
          </cell>
          <cell r="AJ286" t="str">
            <v>9</v>
          </cell>
          <cell r="AK286">
            <v>8</v>
          </cell>
          <cell r="AL286" t="str">
            <v>-</v>
          </cell>
          <cell r="AM286" t="str">
            <v>-</v>
          </cell>
          <cell r="AN286"/>
          <cell r="AO286"/>
          <cell r="AP286"/>
        </row>
        <row r="287">
          <cell r="A287">
            <v>284</v>
          </cell>
          <cell r="B287" t="str">
            <v>B14DCCN447</v>
          </cell>
          <cell r="C287" t="str">
            <v>Phạm Quang</v>
          </cell>
          <cell r="D287" t="str">
            <v>Thanh</v>
          </cell>
          <cell r="E287" t="str">
            <v>15/05/1996</v>
          </cell>
          <cell r="F287" t="str">
            <v>D14CNPM6</v>
          </cell>
          <cell r="G287">
            <v>505</v>
          </cell>
          <cell r="H287" t="str">
            <v>TOEIC</v>
          </cell>
          <cell r="I287" t="str">
            <v>17/10/2018</v>
          </cell>
          <cell r="J287" t="str">
            <v>17/10/2020</v>
          </cell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 t="str">
            <v>x</v>
          </cell>
          <cell r="AB287" t="str">
            <v>x</v>
          </cell>
          <cell r="AC287"/>
          <cell r="AD287"/>
          <cell r="AE287"/>
          <cell r="AF287"/>
          <cell r="AG287"/>
          <cell r="AH287"/>
          <cell r="AI287" t="str">
            <v>9</v>
          </cell>
          <cell r="AJ287" t="str">
            <v>9</v>
          </cell>
          <cell r="AK287" t="str">
            <v>-</v>
          </cell>
          <cell r="AL287" t="str">
            <v>-</v>
          </cell>
          <cell r="AM287" t="str">
            <v>-</v>
          </cell>
          <cell r="AN287"/>
          <cell r="AO287"/>
          <cell r="AP287"/>
        </row>
        <row r="288">
          <cell r="A288">
            <v>285</v>
          </cell>
          <cell r="B288" t="str">
            <v>B14DCCN435</v>
          </cell>
          <cell r="C288" t="str">
            <v>Quan Tiến</v>
          </cell>
          <cell r="D288" t="str">
            <v>Trung</v>
          </cell>
          <cell r="E288" t="str">
            <v>04/01/1995</v>
          </cell>
          <cell r="F288" t="str">
            <v>D14CNPM6</v>
          </cell>
          <cell r="G288">
            <v>635</v>
          </cell>
          <cell r="H288" t="str">
            <v>TOEIC</v>
          </cell>
          <cell r="I288" t="str">
            <v>17/10/2018</v>
          </cell>
          <cell r="J288" t="str">
            <v>17/10/2020</v>
          </cell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 t="str">
            <v>x</v>
          </cell>
          <cell r="AB288" t="str">
            <v>x</v>
          </cell>
          <cell r="AC288"/>
          <cell r="AD288"/>
          <cell r="AE288"/>
          <cell r="AF288"/>
          <cell r="AG288"/>
          <cell r="AH288"/>
          <cell r="AI288" t="str">
            <v>10</v>
          </cell>
          <cell r="AJ288" t="str">
            <v>10</v>
          </cell>
          <cell r="AK288" t="str">
            <v>-</v>
          </cell>
          <cell r="AL288" t="str">
            <v>-</v>
          </cell>
          <cell r="AM288" t="str">
            <v>-</v>
          </cell>
          <cell r="AN288"/>
          <cell r="AO288"/>
          <cell r="AP288"/>
        </row>
        <row r="289">
          <cell r="A289">
            <v>286</v>
          </cell>
          <cell r="B289" t="str">
            <v>B14DCCN339</v>
          </cell>
          <cell r="C289" t="str">
            <v>Nguyễn Thị Ngọc</v>
          </cell>
          <cell r="D289" t="str">
            <v>Thúy</v>
          </cell>
          <cell r="E289" t="str">
            <v>26/01/1996</v>
          </cell>
          <cell r="F289" t="str">
            <v>D14CNPM6</v>
          </cell>
          <cell r="G289">
            <v>585</v>
          </cell>
          <cell r="H289" t="str">
            <v>TOEIC</v>
          </cell>
          <cell r="I289" t="str">
            <v>27/10/2018</v>
          </cell>
          <cell r="J289" t="str">
            <v>27/10/2020</v>
          </cell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 t="str">
            <v>x</v>
          </cell>
          <cell r="AB289" t="str">
            <v>x</v>
          </cell>
          <cell r="AC289"/>
          <cell r="AD289"/>
          <cell r="AE289"/>
          <cell r="AF289"/>
          <cell r="AG289"/>
          <cell r="AH289"/>
          <cell r="AI289" t="str">
            <v>10</v>
          </cell>
          <cell r="AJ289" t="str">
            <v>10</v>
          </cell>
          <cell r="AK289" t="str">
            <v>-</v>
          </cell>
          <cell r="AL289" t="str">
            <v>-</v>
          </cell>
          <cell r="AM289" t="str">
            <v>-</v>
          </cell>
          <cell r="AN289"/>
          <cell r="AO289"/>
          <cell r="AP289"/>
        </row>
        <row r="290">
          <cell r="A290">
            <v>287</v>
          </cell>
          <cell r="B290" t="str">
            <v>B14DCCN327</v>
          </cell>
          <cell r="C290" t="str">
            <v>Hoàng Đình</v>
          </cell>
          <cell r="D290" t="str">
            <v>Trúc</v>
          </cell>
          <cell r="E290" t="str">
            <v>26/10/1996</v>
          </cell>
          <cell r="F290" t="str">
            <v>D14CNPM6</v>
          </cell>
          <cell r="G290">
            <v>485</v>
          </cell>
          <cell r="H290" t="str">
            <v>TOEIC</v>
          </cell>
          <cell r="I290" t="str">
            <v>16/11/2018</v>
          </cell>
          <cell r="J290" t="str">
            <v>16/11/2020</v>
          </cell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 t="str">
            <v>x</v>
          </cell>
          <cell r="AB290" t="str">
            <v>x</v>
          </cell>
          <cell r="AC290"/>
          <cell r="AD290"/>
          <cell r="AE290"/>
          <cell r="AF290"/>
          <cell r="AG290"/>
          <cell r="AH290"/>
          <cell r="AI290" t="str">
            <v>8</v>
          </cell>
          <cell r="AJ290">
            <v>7</v>
          </cell>
          <cell r="AK290" t="str">
            <v>-</v>
          </cell>
          <cell r="AL290" t="str">
            <v>-</v>
          </cell>
          <cell r="AM290" t="str">
            <v>-</v>
          </cell>
          <cell r="AN290"/>
          <cell r="AO290"/>
          <cell r="AP290"/>
        </row>
        <row r="291">
          <cell r="A291">
            <v>288</v>
          </cell>
          <cell r="B291" t="str">
            <v>B14DCCN728</v>
          </cell>
          <cell r="C291" t="str">
            <v>Nguyễn Thị</v>
          </cell>
          <cell r="D291" t="str">
            <v>Tuyết</v>
          </cell>
          <cell r="E291" t="str">
            <v>16/02/1996</v>
          </cell>
          <cell r="F291" t="str">
            <v>D14CNPM6</v>
          </cell>
          <cell r="G291">
            <v>520</v>
          </cell>
          <cell r="H291" t="str">
            <v>TOEIC</v>
          </cell>
          <cell r="I291" t="str">
            <v>17/10/2018</v>
          </cell>
          <cell r="J291" t="str">
            <v>17/10/2020</v>
          </cell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 t="str">
            <v>x</v>
          </cell>
          <cell r="AB291"/>
          <cell r="AC291"/>
          <cell r="AD291"/>
          <cell r="AE291"/>
          <cell r="AF291"/>
          <cell r="AG291"/>
          <cell r="AH291"/>
          <cell r="AI291" t="str">
            <v>9</v>
          </cell>
          <cell r="AJ291" t="str">
            <v>-</v>
          </cell>
          <cell r="AK291" t="str">
            <v>-</v>
          </cell>
          <cell r="AL291" t="str">
            <v>-</v>
          </cell>
          <cell r="AM291" t="str">
            <v>-</v>
          </cell>
          <cell r="AN291"/>
          <cell r="AO291"/>
          <cell r="AP291"/>
        </row>
        <row r="292">
          <cell r="A292">
            <v>289</v>
          </cell>
          <cell r="B292" t="str">
            <v>B14DCCN720</v>
          </cell>
          <cell r="C292" t="str">
            <v>Trần Quốc</v>
          </cell>
          <cell r="D292" t="str">
            <v>Việt</v>
          </cell>
          <cell r="E292" t="str">
            <v>15/05/1996</v>
          </cell>
          <cell r="F292" t="str">
            <v>D14CNPM6</v>
          </cell>
          <cell r="G292">
            <v>555</v>
          </cell>
          <cell r="H292" t="str">
            <v>TOEIC</v>
          </cell>
          <cell r="I292" t="str">
            <v>14/10/2018</v>
          </cell>
          <cell r="J292" t="str">
            <v>14/10/2020</v>
          </cell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 t="str">
            <v>x</v>
          </cell>
          <cell r="AB292" t="str">
            <v>x</v>
          </cell>
          <cell r="AC292"/>
          <cell r="AD292"/>
          <cell r="AE292"/>
          <cell r="AF292"/>
          <cell r="AG292"/>
          <cell r="AH292"/>
          <cell r="AI292" t="str">
            <v>10</v>
          </cell>
          <cell r="AJ292" t="str">
            <v>10</v>
          </cell>
          <cell r="AK292" t="str">
            <v>-</v>
          </cell>
          <cell r="AL292" t="str">
            <v>-</v>
          </cell>
          <cell r="AM292" t="str">
            <v>-</v>
          </cell>
          <cell r="AN292"/>
          <cell r="AO292"/>
          <cell r="AP292"/>
        </row>
        <row r="293">
          <cell r="A293">
            <v>290</v>
          </cell>
          <cell r="B293" t="str">
            <v>B14DCCN423</v>
          </cell>
          <cell r="C293" t="str">
            <v>Nguyễn Thị Hồng</v>
          </cell>
          <cell r="D293" t="str">
            <v>Uyên</v>
          </cell>
          <cell r="E293" t="str">
            <v>02/09/1996</v>
          </cell>
          <cell r="F293" t="str">
            <v>D14CNPM6</v>
          </cell>
          <cell r="G293">
            <v>540</v>
          </cell>
          <cell r="H293" t="str">
            <v>TOEIC</v>
          </cell>
          <cell r="I293" t="str">
            <v>17/10/2018</v>
          </cell>
          <cell r="J293" t="str">
            <v>17/10/2020</v>
          </cell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 t="str">
            <v>x</v>
          </cell>
          <cell r="AB293" t="str">
            <v>x</v>
          </cell>
          <cell r="AC293"/>
          <cell r="AD293"/>
          <cell r="AE293"/>
          <cell r="AF293"/>
          <cell r="AG293"/>
          <cell r="AH293"/>
          <cell r="AI293" t="str">
            <v>9</v>
          </cell>
          <cell r="AJ293" t="str">
            <v>9</v>
          </cell>
          <cell r="AK293" t="str">
            <v>-</v>
          </cell>
          <cell r="AL293" t="str">
            <v>-</v>
          </cell>
          <cell r="AM293" t="str">
            <v>-</v>
          </cell>
          <cell r="AN293"/>
          <cell r="AO293"/>
          <cell r="AP293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5"/>
  <sheetViews>
    <sheetView tabSelected="1" view="pageBreakPreview" topLeftCell="A1137" zoomScale="70" zoomScaleNormal="85" zoomScaleSheetLayoutView="70" workbookViewId="0">
      <selection activeCell="F16" sqref="F16"/>
    </sheetView>
  </sheetViews>
  <sheetFormatPr defaultRowHeight="14.25" x14ac:dyDescent="0.2"/>
  <cols>
    <col min="1" max="1" width="4.75" style="20" customWidth="1"/>
    <col min="2" max="2" width="23.375" customWidth="1"/>
    <col min="3" max="3" width="16.375" customWidth="1"/>
    <col min="4" max="5" width="8.375" customWidth="1"/>
    <col min="6" max="6" width="9.375" customWidth="1"/>
    <col min="7" max="7" width="10.625" style="40" customWidth="1"/>
    <col min="8" max="8" width="10.625" customWidth="1"/>
    <col min="9" max="9" width="32" customWidth="1"/>
  </cols>
  <sheetData>
    <row r="1" spans="1:9" s="2" customFormat="1" ht="36.75" customHeight="1" x14ac:dyDescent="0.2">
      <c r="A1" s="58" t="s">
        <v>0</v>
      </c>
      <c r="B1" s="58"/>
      <c r="C1" s="58"/>
      <c r="D1" s="58"/>
      <c r="E1" s="1"/>
      <c r="F1" s="1"/>
      <c r="G1" s="59" t="s">
        <v>1</v>
      </c>
      <c r="H1" s="59"/>
      <c r="I1" s="59"/>
    </row>
    <row r="2" spans="1:9" ht="54.75" customHeight="1" x14ac:dyDescent="0.3">
      <c r="A2" s="60" t="s">
        <v>2</v>
      </c>
      <c r="B2" s="61"/>
      <c r="C2" s="61"/>
      <c r="D2" s="61"/>
      <c r="E2" s="61"/>
      <c r="F2" s="61"/>
      <c r="G2" s="61"/>
      <c r="H2" s="61"/>
      <c r="I2" s="61"/>
    </row>
    <row r="3" spans="1:9" ht="21" customHeight="1" x14ac:dyDescent="0.25">
      <c r="A3" s="62" t="s">
        <v>3</v>
      </c>
      <c r="B3" s="62"/>
      <c r="C3" s="62"/>
      <c r="D3" s="62"/>
      <c r="E3" s="62"/>
      <c r="F3" s="62"/>
      <c r="G3" s="62"/>
      <c r="H3" s="62"/>
      <c r="I3" s="62"/>
    </row>
    <row r="4" spans="1:9" ht="20.25" customHeight="1" x14ac:dyDescent="0.2">
      <c r="A4" s="3"/>
      <c r="B4" s="4"/>
      <c r="C4" s="4"/>
      <c r="D4" s="4"/>
      <c r="E4" s="4"/>
      <c r="F4" s="4"/>
      <c r="G4" s="5"/>
      <c r="H4" s="4"/>
      <c r="I4" s="4"/>
    </row>
    <row r="5" spans="1:9" ht="17.25" customHeight="1" x14ac:dyDescent="0.2">
      <c r="A5" s="63" t="s">
        <v>4</v>
      </c>
      <c r="B5" s="64" t="s">
        <v>5</v>
      </c>
      <c r="C5" s="64" t="s">
        <v>6</v>
      </c>
      <c r="D5" s="64" t="s">
        <v>7</v>
      </c>
      <c r="E5" s="64"/>
      <c r="F5" s="64"/>
      <c r="G5" s="64" t="s">
        <v>8</v>
      </c>
      <c r="H5" s="64"/>
      <c r="I5" s="64" t="s">
        <v>9</v>
      </c>
    </row>
    <row r="6" spans="1:9" ht="28.5" x14ac:dyDescent="0.2">
      <c r="A6" s="63"/>
      <c r="B6" s="64"/>
      <c r="C6" s="64"/>
      <c r="D6" s="6" t="s">
        <v>10</v>
      </c>
      <c r="E6" s="6" t="s">
        <v>11</v>
      </c>
      <c r="F6" s="7" t="s">
        <v>12</v>
      </c>
      <c r="G6" s="8" t="s">
        <v>13</v>
      </c>
      <c r="H6" s="7" t="s">
        <v>14</v>
      </c>
      <c r="I6" s="64"/>
    </row>
    <row r="7" spans="1:9" ht="15.75" customHeight="1" x14ac:dyDescent="0.25">
      <c r="A7" s="47">
        <v>1</v>
      </c>
      <c r="B7" s="9" t="str">
        <f>VLOOKUP(A7,'[1]Du lieu'!$A$4:$C$199,3,FALSE)&amp;" "&amp;VLOOKUP(A7,'[1]Du lieu'!$A$4:$D$199,4,FALSE)</f>
        <v>Lê Thị Trang</v>
      </c>
      <c r="C7" s="10" t="s">
        <v>15</v>
      </c>
      <c r="D7" s="10" t="s">
        <v>16</v>
      </c>
      <c r="E7" s="11" t="str">
        <f>IF(VLOOKUP(A7,'[1]Du lieu'!$A$4:$AP$486,11)="x","x","-")</f>
        <v>-</v>
      </c>
      <c r="F7" s="11" t="str">
        <f>IF(VLOOKUP(A7,'[1]Du lieu'!$A$4:$AP$486,27)="x","x","-")</f>
        <v>x</v>
      </c>
      <c r="G7" s="12">
        <v>0</v>
      </c>
      <c r="H7" s="10" t="str">
        <f>IF(E7="x",VLOOKUP(A7,'[1]Du lieu'!$A$4:$AP$486,19,FALSE),IF(F7="x",IF(G7&lt;&gt;"-",VLOOKUP(A7,'[1]Du lieu'!$A$4:$AP$486,35,FALSE),"-"),"-"))</f>
        <v>9</v>
      </c>
      <c r="I7" s="45" t="str">
        <f>"Đã có chứng chỉ Tiếng Anh "&amp;VLOOKUP(A7,'[1]Du lieu'!$A$4:$H$486,8,FALSE)&amp;" (điểm thi: "&amp;VLOOKUP(A7,'[1]Du lieu'!$A$4:$H$486,7,FALSE)&amp;"), cấp ngày "&amp;VLOOKUP(A7,'[1]Du lieu'!$A$4:$J$486,9,FALSE)&amp;", thời hạn của chứng chỉ: "&amp;VLOOKUP(In!A7,'[1]Du lieu'!$A$4:$J$486,10)</f>
        <v>Đã có chứng chỉ Tiếng Anh TOEIC (điểm thi: 530), cấp ngày 03/11/2018, thời hạn của chứng chỉ: 03/11/2020</v>
      </c>
    </row>
    <row r="8" spans="1:9" ht="15.75" customHeight="1" x14ac:dyDescent="0.25">
      <c r="A8" s="48"/>
      <c r="B8" s="13" t="str">
        <f>"(Lớp: "&amp;VLOOKUP(A7,'[1]Du lieu'!$A$4:$F$199,6,FALSE)</f>
        <v>(Lớp: D14CQKT01-B</v>
      </c>
      <c r="C8" s="14" t="s">
        <v>17</v>
      </c>
      <c r="D8" s="14" t="s">
        <v>16</v>
      </c>
      <c r="E8" s="15" t="str">
        <f>IF(VLOOKUP(A7,'[1]Du lieu'!$A$4:$AP$486,12)="x","x","-")</f>
        <v>-</v>
      </c>
      <c r="F8" s="15" t="str">
        <f>IF(VLOOKUP(A7,'[1]Du lieu'!$A$4:$AP$486,28)="x","x","-")</f>
        <v>x</v>
      </c>
      <c r="G8" s="16">
        <v>6.1</v>
      </c>
      <c r="H8" s="14" t="str">
        <f>IF(E8="x",VLOOKUP(A7,'[1]Du lieu'!$A$4:$AP$486,20,FALSE),IF(F8="x",IF(G8&lt;&gt;"-",VLOOKUP(A7,'[1]Du lieu'!$A$4:$AP$486,36,FALSE),"-"),"-"))</f>
        <v>9</v>
      </c>
      <c r="I8" s="46"/>
    </row>
    <row r="9" spans="1:9" ht="15.75" customHeight="1" x14ac:dyDescent="0.25">
      <c r="A9" s="48"/>
      <c r="B9" s="13" t="str">
        <f>"MSV: "&amp;VLOOKUP(A7,'[1]Du lieu'!$A$4:$B$199,2,FALSE)</f>
        <v>MSV: B14DCKT105</v>
      </c>
      <c r="C9" s="14" t="s">
        <v>18</v>
      </c>
      <c r="D9" s="14" t="s">
        <v>16</v>
      </c>
      <c r="E9" s="15" t="str">
        <f>IF(VLOOKUP(A7,'[1]Du lieu'!$A$4:$AP$486,13)="x","x","-")</f>
        <v>-</v>
      </c>
      <c r="F9" s="15" t="str">
        <f>IF(VLOOKUP(A7,'[1]Du lieu'!$A$4:$AP$486,29)="x","x","-")</f>
        <v>-</v>
      </c>
      <c r="G9" s="16"/>
      <c r="H9" s="14" t="str">
        <f>IF(E9="x",VLOOKUP(A7,'[1]Du lieu'!$A$4:$AP$486,21,FALSE),IF(F9="x",IF(G9&lt;&gt;"-",VLOOKUP(A7,'[1]Du lieu'!$A$4:$AP$486,37,FALSE),"-"),"-"))</f>
        <v>-</v>
      </c>
      <c r="I9" s="46"/>
    </row>
    <row r="10" spans="1:9" ht="15.75" customHeight="1" x14ac:dyDescent="0.25">
      <c r="A10" s="48"/>
      <c r="B10" s="13" t="str">
        <f>"NS: "&amp;VLOOKUP(A7,'[1]Du lieu'!$A$4:$F$199,5,FALSE)&amp;")"</f>
        <v>NS: 15/06/1996)</v>
      </c>
      <c r="C10" s="14" t="s">
        <v>19</v>
      </c>
      <c r="D10" s="14" t="s">
        <v>16</v>
      </c>
      <c r="E10" s="15" t="str">
        <f>IF(VLOOKUP(A7,'[1]Du lieu'!$A$4:$AP$486,14)="x","x","-")</f>
        <v>-</v>
      </c>
      <c r="F10" s="15" t="str">
        <f>IF(VLOOKUP(A7,'[1]Du lieu'!$A$4:$AP$486,30)="x","x","-")</f>
        <v>-</v>
      </c>
      <c r="G10" s="16"/>
      <c r="H10" s="14" t="str">
        <f>IF(E10="x",VLOOKUP(A7,'[1]Du lieu'!$A$4:$AP$486,22,FALSE),IF(F10="x",IF(G10&lt;&gt;"-",VLOOKUP(A7,'[1]Du lieu'!$A$4:$AP$486,38,FALSE),"-"),"-"))</f>
        <v>-</v>
      </c>
      <c r="I10" s="46"/>
    </row>
    <row r="11" spans="1:9" ht="15.75" customHeight="1" x14ac:dyDescent="0.25">
      <c r="A11" s="47">
        <v>2</v>
      </c>
      <c r="B11" s="9" t="str">
        <f>VLOOKUP(A11,'[1]Du lieu'!$A$4:$C$199,3,FALSE)&amp;" "&amp;VLOOKUP(A11,'[1]Du lieu'!$A$4:$D$199,4,FALSE)</f>
        <v>Lê Thị Hiền</v>
      </c>
      <c r="C11" s="10" t="s">
        <v>15</v>
      </c>
      <c r="D11" s="10" t="s">
        <v>16</v>
      </c>
      <c r="E11" s="11" t="str">
        <f>IF(VLOOKUP(A11,'[1]Du lieu'!$A$4:$AP$486,11)="x","x","-")</f>
        <v>-</v>
      </c>
      <c r="F11" s="11" t="str">
        <f>IF(VLOOKUP(A11,'[1]Du lieu'!$A$4:$AP$486,27)="x","x","-")</f>
        <v>x</v>
      </c>
      <c r="G11" s="12">
        <v>4.3</v>
      </c>
      <c r="H11" s="10" t="str">
        <f>IF(E11="x",VLOOKUP(A11,'[1]Du lieu'!$A$4:$AP$486,19,FALSE),IF(F11="x",IF(G11&lt;&gt;"-",VLOOKUP(A11,'[1]Du lieu'!$A$4:$AP$486,35,FALSE),"-"),"-"))</f>
        <v>8</v>
      </c>
      <c r="I11" s="45" t="str">
        <f>"Đã có chứng chỉ Tiếng Anh "&amp;VLOOKUP(A11,'[1]Du lieu'!$A$4:$H$486,8,FALSE)&amp;" (điểm thi: "&amp;VLOOKUP(A11,'[1]Du lieu'!$A$4:$H$486,7,FALSE)&amp;"), cấp ngày "&amp;VLOOKUP(A11,'[1]Du lieu'!$A$4:$J$486,9,FALSE)&amp;", thời hạn của chứng chỉ: "&amp;VLOOKUP(In!A11,'[1]Du lieu'!$A$4:$J$486,10)</f>
        <v>Đã có chứng chỉ Tiếng Anh TOEIC (điểm thi: 450), cấp ngày 24/10/2018, thời hạn của chứng chỉ: 24/10/2020</v>
      </c>
    </row>
    <row r="12" spans="1:9" ht="15.75" customHeight="1" x14ac:dyDescent="0.25">
      <c r="A12" s="48"/>
      <c r="B12" s="13" t="str">
        <f>"(Lớp: "&amp;VLOOKUP(A11,'[1]Du lieu'!$A$4:$F$199,6,FALSE)</f>
        <v>(Lớp: D14TMDT1</v>
      </c>
      <c r="C12" s="14" t="s">
        <v>17</v>
      </c>
      <c r="D12" s="14" t="s">
        <v>16</v>
      </c>
      <c r="E12" s="15" t="str">
        <f>IF(VLOOKUP(A11,'[1]Du lieu'!$A$4:$AP$486,12)="x","x","-")</f>
        <v>-</v>
      </c>
      <c r="F12" s="15" t="str">
        <f>IF(VLOOKUP(A11,'[1]Du lieu'!$A$4:$AP$486,28)="x","x","-")</f>
        <v>x</v>
      </c>
      <c r="G12" s="16">
        <v>4.3</v>
      </c>
      <c r="H12" s="14">
        <f>IF(E12="x",VLOOKUP(A11,'[1]Du lieu'!$A$4:$AP$486,20,FALSE),IF(F12="x",IF(G12&lt;&gt;"-",VLOOKUP(A11,'[1]Du lieu'!$A$4:$AP$486,36,FALSE),"-"),"-"))</f>
        <v>7</v>
      </c>
      <c r="I12" s="46"/>
    </row>
    <row r="13" spans="1:9" ht="15.75" customHeight="1" x14ac:dyDescent="0.25">
      <c r="A13" s="48"/>
      <c r="B13" s="13" t="str">
        <f>"MSV: "&amp;VLOOKUP(A11,'[1]Du lieu'!$A$4:$B$199,2,FALSE)</f>
        <v>MSV: B14DCQT053</v>
      </c>
      <c r="C13" s="14" t="s">
        <v>18</v>
      </c>
      <c r="D13" s="14" t="s">
        <v>16</v>
      </c>
      <c r="E13" s="15" t="str">
        <f>IF(VLOOKUP(A11,'[1]Du lieu'!$A$4:$AP$486,13)="x","x","-")</f>
        <v>-</v>
      </c>
      <c r="F13" s="15" t="str">
        <f>IF(VLOOKUP(A11,'[1]Du lieu'!$A$4:$AP$486,29)="x","x","-")</f>
        <v>-</v>
      </c>
      <c r="G13" s="16"/>
      <c r="H13" s="14" t="str">
        <f>IF(E13="x",VLOOKUP(A11,'[1]Du lieu'!$A$4:$AP$486,21,FALSE),IF(F13="x",IF(G13&lt;&gt;"-",VLOOKUP(A11,'[1]Du lieu'!$A$4:$AP$486,37,FALSE),"-"),"-"))</f>
        <v>-</v>
      </c>
      <c r="I13" s="46"/>
    </row>
    <row r="14" spans="1:9" ht="15.75" customHeight="1" x14ac:dyDescent="0.25">
      <c r="A14" s="48"/>
      <c r="B14" s="13" t="str">
        <f>"NS: "&amp;VLOOKUP(A11,'[1]Du lieu'!$A$4:$F$199,5,FALSE)&amp;")"</f>
        <v>NS: 25/05/1996)</v>
      </c>
      <c r="C14" s="14" t="s">
        <v>19</v>
      </c>
      <c r="D14" s="14" t="s">
        <v>16</v>
      </c>
      <c r="E14" s="15" t="str">
        <f>IF(VLOOKUP(A11,'[1]Du lieu'!$A$4:$AP$486,14)="x","x","-")</f>
        <v>-</v>
      </c>
      <c r="F14" s="15" t="str">
        <f>IF(VLOOKUP(A11,'[1]Du lieu'!$A$4:$AP$486,30)="x","x","-")</f>
        <v>-</v>
      </c>
      <c r="G14" s="16"/>
      <c r="H14" s="14" t="str">
        <f>IF(E14="x",VLOOKUP(A11,'[1]Du lieu'!$A$4:$AP$486,22,FALSE),IF(F14="x",IF(G14&lt;&gt;"-",VLOOKUP(A11,'[1]Du lieu'!$A$4:$AP$486,38,FALSE),"-"),"-"))</f>
        <v>-</v>
      </c>
      <c r="I14" s="46"/>
    </row>
    <row r="15" spans="1:9" ht="15.75" customHeight="1" x14ac:dyDescent="0.25">
      <c r="A15" s="47">
        <v>3</v>
      </c>
      <c r="B15" s="9" t="str">
        <f>VLOOKUP(A15,'[1]Du lieu'!$A$4:$C$199,3,FALSE)&amp;" "&amp;VLOOKUP(A15,'[1]Du lieu'!$A$4:$D$199,4,FALSE)</f>
        <v>Trương Thị Hồng</v>
      </c>
      <c r="C15" s="10" t="s">
        <v>15</v>
      </c>
      <c r="D15" s="10" t="s">
        <v>16</v>
      </c>
      <c r="E15" s="11" t="str">
        <f>IF(VLOOKUP(A15,'[1]Du lieu'!$A$4:$AP$486,11)="x","x","-")</f>
        <v>-</v>
      </c>
      <c r="F15" s="11" t="str">
        <f>IF(VLOOKUP(A15,'[1]Du lieu'!$A$4:$AP$486,27)="x","x","-")</f>
        <v>x</v>
      </c>
      <c r="G15" s="12">
        <v>6.6</v>
      </c>
      <c r="H15" s="10" t="str">
        <f>IF(E15="x",VLOOKUP(A15,'[1]Du lieu'!$A$4:$AP$486,19,FALSE),IF(F15="x",IF(G15&lt;&gt;"-",VLOOKUP(A15,'[1]Du lieu'!$A$4:$AP$486,35,FALSE),"-"),"-"))</f>
        <v>9</v>
      </c>
      <c r="I15" s="45" t="str">
        <f>"Đã có chứng chỉ Tiếng Anh "&amp;VLOOKUP(A15,'[1]Du lieu'!$A$4:$H$486,8,FALSE)&amp;" (điểm thi: "&amp;VLOOKUP(A15,'[1]Du lieu'!$A$4:$H$486,7,FALSE)&amp;"), cấp ngày "&amp;VLOOKUP(A15,'[1]Du lieu'!$A$4:$J$486,9,FALSE)&amp;", thời hạn của chứng chỉ: "&amp;VLOOKUP(In!A15,'[1]Du lieu'!$A$4:$J$486,10)</f>
        <v>Đã có chứng chỉ Tiếng Anh TOEIC (điểm thi: 505), cấp ngày 11/8/2018, thời hạn của chứng chỉ: 11/8/2020</v>
      </c>
    </row>
    <row r="16" spans="1:9" ht="15.75" customHeight="1" x14ac:dyDescent="0.25">
      <c r="A16" s="48"/>
      <c r="B16" s="13" t="str">
        <f>"(Lớp: "&amp;VLOOKUP(A15,'[1]Du lieu'!$A$4:$F$199,6,FALSE)</f>
        <v>(Lớp: D14QTDN2</v>
      </c>
      <c r="C16" s="14" t="s">
        <v>17</v>
      </c>
      <c r="D16" s="14" t="s">
        <v>16</v>
      </c>
      <c r="E16" s="15" t="str">
        <f>IF(VLOOKUP(A15,'[1]Du lieu'!$A$4:$AP$486,12)="x","x","-")</f>
        <v>-</v>
      </c>
      <c r="F16" s="15" t="str">
        <f>IF(VLOOKUP(A15,'[1]Du lieu'!$A$4:$AP$486,28)="x","x","-")</f>
        <v>x</v>
      </c>
      <c r="G16" s="16">
        <v>6.2</v>
      </c>
      <c r="H16" s="14" t="str">
        <f>IF(E16="x",VLOOKUP(A15,'[1]Du lieu'!$A$4:$AP$486,20,FALSE),IF(F16="x",IF(G16&lt;&gt;"-",VLOOKUP(A15,'[1]Du lieu'!$A$4:$AP$486,36,FALSE),"-"),"-"))</f>
        <v>9</v>
      </c>
      <c r="I16" s="46"/>
    </row>
    <row r="17" spans="1:9" ht="15.75" customHeight="1" x14ac:dyDescent="0.25">
      <c r="A17" s="48"/>
      <c r="B17" s="13" t="str">
        <f>"MSV: "&amp;VLOOKUP(A15,'[1]Du lieu'!$A$4:$B$199,2,FALSE)</f>
        <v>MSV: B14DCQT364</v>
      </c>
      <c r="C17" s="14" t="s">
        <v>18</v>
      </c>
      <c r="D17" s="14" t="s">
        <v>16</v>
      </c>
      <c r="E17" s="15" t="str">
        <f>IF(VLOOKUP(A15,'[1]Du lieu'!$A$4:$AP$486,13)="x","x","-")</f>
        <v>-</v>
      </c>
      <c r="F17" s="15" t="str">
        <f>IF(VLOOKUP(A15,'[1]Du lieu'!$A$4:$AP$486,29)="x","x","-")</f>
        <v>-</v>
      </c>
      <c r="G17" s="16"/>
      <c r="H17" s="14" t="str">
        <f>IF(E17="x",VLOOKUP(A15,'[1]Du lieu'!$A$4:$AP$486,21,FALSE),IF(F17="x",IF(G17&lt;&gt;"-",VLOOKUP(A15,'[1]Du lieu'!$A$4:$AP$486,37,FALSE),"-"),"-"))</f>
        <v>-</v>
      </c>
      <c r="I17" s="46"/>
    </row>
    <row r="18" spans="1:9" ht="15.75" customHeight="1" x14ac:dyDescent="0.25">
      <c r="A18" s="48"/>
      <c r="B18" s="13" t="str">
        <f>"NS: "&amp;VLOOKUP(A15,'[1]Du lieu'!$A$4:$F$199,5,FALSE)&amp;")"</f>
        <v>NS: 14/06/1996)</v>
      </c>
      <c r="C18" s="14" t="s">
        <v>19</v>
      </c>
      <c r="D18" s="14" t="s">
        <v>16</v>
      </c>
      <c r="E18" s="15" t="str">
        <f>IF(VLOOKUP(A15,'[1]Du lieu'!$A$4:$AP$486,14)="x","x","-")</f>
        <v>-</v>
      </c>
      <c r="F18" s="15" t="str">
        <f>IF(VLOOKUP(A15,'[1]Du lieu'!$A$4:$AP$486,30)="x","x","-")</f>
        <v>-</v>
      </c>
      <c r="G18" s="16"/>
      <c r="H18" s="14" t="str">
        <f>IF(E18="x",VLOOKUP(A15,'[1]Du lieu'!$A$4:$AP$486,22,FALSE),IF(F18="x",IF(G18&lt;&gt;"-",VLOOKUP(A15,'[1]Du lieu'!$A$4:$AP$486,38,FALSE),"-"),"-"))</f>
        <v>-</v>
      </c>
      <c r="I18" s="46"/>
    </row>
    <row r="19" spans="1:9" ht="15.75" customHeight="1" x14ac:dyDescent="0.25">
      <c r="A19" s="47">
        <v>4</v>
      </c>
      <c r="B19" s="9" t="str">
        <f>VLOOKUP(A19,'[1]Du lieu'!$A$4:$C$199,3,FALSE)&amp;" "&amp;VLOOKUP(A19,'[1]Du lieu'!$A$4:$D$199,4,FALSE)</f>
        <v>Nguyễn Thị Kiều Trang</v>
      </c>
      <c r="C19" s="10" t="s">
        <v>15</v>
      </c>
      <c r="D19" s="10" t="s">
        <v>16</v>
      </c>
      <c r="E19" s="11" t="str">
        <f>IF(VLOOKUP(A19,'[1]Du lieu'!$A$4:$AP$486,11)="x","x","-")</f>
        <v>-</v>
      </c>
      <c r="F19" s="11" t="str">
        <f>IF(VLOOKUP(A19,'[1]Du lieu'!$A$4:$AP$486,27)="x","x","-")</f>
        <v>x</v>
      </c>
      <c r="G19" s="12">
        <v>6</v>
      </c>
      <c r="H19" s="10" t="str">
        <f>IF(E19="x",VLOOKUP(A19,'[1]Du lieu'!$A$4:$AP$486,19,FALSE),IF(F19="x",IF(G19&lt;&gt;"-",VLOOKUP(A19,'[1]Du lieu'!$A$4:$AP$486,35,FALSE),"-"),"-"))</f>
        <v>10</v>
      </c>
      <c r="I19" s="45" t="str">
        <f>"Đã có chứng chỉ Tiếng Anh "&amp;VLOOKUP(A19,'[1]Du lieu'!$A$4:$H$486,8,FALSE)&amp;" (điểm thi: "&amp;VLOOKUP(A19,'[1]Du lieu'!$A$4:$H$486,7,FALSE)&amp;"), cấp ngày "&amp;VLOOKUP(A19,'[1]Du lieu'!$A$4:$J$486,9,FALSE)&amp;", thời hạn của chứng chỉ: "&amp;VLOOKUP(In!A19,'[1]Du lieu'!$A$4:$J$486,10)</f>
        <v>Đã có chứng chỉ Tiếng Anh TOEIC (điểm thi: 595), cấp ngày 10/10/2018, thời hạn của chứng chỉ: 10/10/2020</v>
      </c>
    </row>
    <row r="20" spans="1:9" ht="15.75" customHeight="1" x14ac:dyDescent="0.25">
      <c r="A20" s="48"/>
      <c r="B20" s="13" t="str">
        <f>"(Lớp: "&amp;VLOOKUP(A19,'[1]Du lieu'!$A$4:$F$199,6,FALSE)</f>
        <v>(Lớp: D14TMDT2</v>
      </c>
      <c r="C20" s="14" t="s">
        <v>17</v>
      </c>
      <c r="D20" s="14" t="s">
        <v>16</v>
      </c>
      <c r="E20" s="15" t="str">
        <f>IF(VLOOKUP(A19,'[1]Du lieu'!$A$4:$AP$486,12)="x","x","-")</f>
        <v>-</v>
      </c>
      <c r="F20" s="15" t="str">
        <f>IF(VLOOKUP(A19,'[1]Du lieu'!$A$4:$AP$486,28)="x","x","-")</f>
        <v>x</v>
      </c>
      <c r="G20" s="16">
        <v>5.8</v>
      </c>
      <c r="H20" s="14" t="str">
        <f>IF(E20="x",VLOOKUP(A19,'[1]Du lieu'!$A$4:$AP$486,20,FALSE),IF(F20="x",IF(G20&lt;&gt;"-",VLOOKUP(A19,'[1]Du lieu'!$A$4:$AP$486,36,FALSE),"-"),"-"))</f>
        <v>10</v>
      </c>
      <c r="I20" s="46"/>
    </row>
    <row r="21" spans="1:9" ht="15.75" customHeight="1" x14ac:dyDescent="0.25">
      <c r="A21" s="48"/>
      <c r="B21" s="13" t="str">
        <f>"MSV: "&amp;VLOOKUP(A19,'[1]Du lieu'!$A$4:$B$199,2,FALSE)</f>
        <v>MSV: B14DCQT237</v>
      </c>
      <c r="C21" s="14" t="s">
        <v>18</v>
      </c>
      <c r="D21" s="14" t="s">
        <v>16</v>
      </c>
      <c r="E21" s="15" t="str">
        <f>IF(VLOOKUP(A19,'[1]Du lieu'!$A$4:$AP$486,13)="x","x","-")</f>
        <v>-</v>
      </c>
      <c r="F21" s="15" t="str">
        <f>IF(VLOOKUP(A19,'[1]Du lieu'!$A$4:$AP$486,29)="x","x","-")</f>
        <v>-</v>
      </c>
      <c r="G21" s="16"/>
      <c r="H21" s="14" t="str">
        <f>IF(E21="x",VLOOKUP(A19,'[1]Du lieu'!$A$4:$AP$486,21,FALSE),IF(F21="x",IF(G21&lt;&gt;"-",VLOOKUP(A19,'[1]Du lieu'!$A$4:$AP$486,37,FALSE),"-"),"-"))</f>
        <v>-</v>
      </c>
      <c r="I21" s="46"/>
    </row>
    <row r="22" spans="1:9" ht="15.75" customHeight="1" x14ac:dyDescent="0.25">
      <c r="A22" s="48"/>
      <c r="B22" s="13" t="str">
        <f>"NS: "&amp;VLOOKUP(A19,'[1]Du lieu'!$A$4:$F$199,5,FALSE)&amp;")"</f>
        <v>NS: 25/10/1996)</v>
      </c>
      <c r="C22" s="14" t="s">
        <v>19</v>
      </c>
      <c r="D22" s="14" t="s">
        <v>16</v>
      </c>
      <c r="E22" s="15" t="str">
        <f>IF(VLOOKUP(A19,'[1]Du lieu'!$A$4:$AP$486,14)="x","x","-")</f>
        <v>-</v>
      </c>
      <c r="F22" s="15" t="str">
        <f>IF(VLOOKUP(A19,'[1]Du lieu'!$A$4:$AP$486,30)="x","x","-")</f>
        <v>-</v>
      </c>
      <c r="G22" s="16"/>
      <c r="H22" s="14" t="str">
        <f>IF(E22="x",VLOOKUP(A19,'[1]Du lieu'!$A$4:$AP$486,22,FALSE),IF(F22="x",IF(G22&lt;&gt;"-",VLOOKUP(A19,'[1]Du lieu'!$A$4:$AP$486,38,FALSE),"-"),"-"))</f>
        <v>-</v>
      </c>
      <c r="I22" s="46"/>
    </row>
    <row r="23" spans="1:9" ht="15.75" customHeight="1" x14ac:dyDescent="0.25">
      <c r="A23" s="47">
        <v>5</v>
      </c>
      <c r="B23" s="9" t="str">
        <f>VLOOKUP(A23,'[1]Du lieu'!$A$4:$C$199,3,FALSE)&amp;" "&amp;VLOOKUP(A23,'[1]Du lieu'!$A$4:$D$199,4,FALSE)</f>
        <v>Hoàng Thanh Thúy</v>
      </c>
      <c r="C23" s="10" t="s">
        <v>15</v>
      </c>
      <c r="D23" s="10" t="s">
        <v>16</v>
      </c>
      <c r="E23" s="11" t="str">
        <f>IF(VLOOKUP(A23,'[1]Du lieu'!$A$4:$AP$486,11)="x","x","-")</f>
        <v>-</v>
      </c>
      <c r="F23" s="11" t="str">
        <f>IF(VLOOKUP(A23,'[1]Du lieu'!$A$4:$AP$486,27)="x","x","-")</f>
        <v>x</v>
      </c>
      <c r="G23" s="12">
        <v>7.3</v>
      </c>
      <c r="H23" s="10" t="str">
        <f>IF(E23="x",VLOOKUP(A23,'[1]Du lieu'!$A$4:$AP$486,19,FALSE),IF(F23="x",IF(G23&lt;&gt;"-",VLOOKUP(A23,'[1]Du lieu'!$A$4:$AP$486,35,FALSE),"-"),"-"))</f>
        <v>10</v>
      </c>
      <c r="I23" s="45" t="str">
        <f>"Đã có chứng chỉ Tiếng Anh "&amp;VLOOKUP(A23,'[1]Du lieu'!$A$4:$H$486,8,FALSE)&amp;" (điểm thi: "&amp;VLOOKUP(A23,'[1]Du lieu'!$A$4:$H$486,7,FALSE)&amp;"), cấp ngày "&amp;VLOOKUP(A23,'[1]Du lieu'!$A$4:$J$486,9,FALSE)&amp;", thời hạn của chứng chỉ: "&amp;VLOOKUP(In!A23,'[1]Du lieu'!$A$4:$J$486,10)</f>
        <v>Đã có chứng chỉ Tiếng Anh IELTS (điểm thi: 6), cấp ngày 22/11/2018, thời hạn của chứng chỉ: 22/11/2020</v>
      </c>
    </row>
    <row r="24" spans="1:9" ht="15.75" customHeight="1" x14ac:dyDescent="0.25">
      <c r="A24" s="48"/>
      <c r="B24" s="13" t="str">
        <f>"(Lớp: "&amp;VLOOKUP(A23,'[1]Du lieu'!$A$4:$F$199,6,FALSE)</f>
        <v>(Lớp: D14TMDT2</v>
      </c>
      <c r="C24" s="14" t="s">
        <v>17</v>
      </c>
      <c r="D24" s="14" t="s">
        <v>16</v>
      </c>
      <c r="E24" s="15" t="str">
        <f>IF(VLOOKUP(A23,'[1]Du lieu'!$A$4:$AP$486,12)="x","x","-")</f>
        <v>-</v>
      </c>
      <c r="F24" s="15" t="str">
        <f>IF(VLOOKUP(A23,'[1]Du lieu'!$A$4:$AP$486,28)="x","x","-")</f>
        <v>x</v>
      </c>
      <c r="G24" s="16">
        <v>6.9</v>
      </c>
      <c r="H24" s="14" t="str">
        <f>IF(E24="x",VLOOKUP(A23,'[1]Du lieu'!$A$4:$AP$486,20,FALSE),IF(F24="x",IF(G24&lt;&gt;"-",VLOOKUP(A23,'[1]Du lieu'!$A$4:$AP$486,36,FALSE),"-"),"-"))</f>
        <v>10</v>
      </c>
      <c r="I24" s="46"/>
    </row>
    <row r="25" spans="1:9" ht="15.75" customHeight="1" x14ac:dyDescent="0.25">
      <c r="A25" s="48"/>
      <c r="B25" s="13" t="str">
        <f>"MSV: "&amp;VLOOKUP(A23,'[1]Du lieu'!$A$4:$B$199,2,FALSE)</f>
        <v>MSV: B14DCQT238</v>
      </c>
      <c r="C25" s="14" t="s">
        <v>18</v>
      </c>
      <c r="D25" s="14" t="s">
        <v>16</v>
      </c>
      <c r="E25" s="15" t="str">
        <f>IF(VLOOKUP(A23,'[1]Du lieu'!$A$4:$AP$486,13)="x","x","-")</f>
        <v>-</v>
      </c>
      <c r="F25" s="15" t="str">
        <f>IF(VLOOKUP(A23,'[1]Du lieu'!$A$4:$AP$486,29)="x","x","-")</f>
        <v>-</v>
      </c>
      <c r="G25" s="16"/>
      <c r="H25" s="14" t="str">
        <f>IF(E25="x",VLOOKUP(A23,'[1]Du lieu'!$A$4:$AP$486,21,FALSE),IF(F25="x",IF(G25&lt;&gt;"-",VLOOKUP(A23,'[1]Du lieu'!$A$4:$AP$486,37,FALSE),"-"),"-"))</f>
        <v>-</v>
      </c>
      <c r="I25" s="46"/>
    </row>
    <row r="26" spans="1:9" ht="15.75" customHeight="1" x14ac:dyDescent="0.25">
      <c r="A26" s="48"/>
      <c r="B26" s="13" t="str">
        <f>"NS: "&amp;VLOOKUP(A23,'[1]Du lieu'!$A$4:$F$199,5,FALSE)&amp;")"</f>
        <v>NS: 24/11/1996)</v>
      </c>
      <c r="C26" s="14" t="s">
        <v>19</v>
      </c>
      <c r="D26" s="14" t="s">
        <v>16</v>
      </c>
      <c r="E26" s="15" t="str">
        <f>IF(VLOOKUP(A23,'[1]Du lieu'!$A$4:$AP$486,14)="x","x","-")</f>
        <v>-</v>
      </c>
      <c r="F26" s="15" t="str">
        <f>IF(VLOOKUP(A23,'[1]Du lieu'!$A$4:$AP$486,30)="x","x","-")</f>
        <v>-</v>
      </c>
      <c r="G26" s="16"/>
      <c r="H26" s="14" t="str">
        <f>IF(E26="x",VLOOKUP(A23,'[1]Du lieu'!$A$4:$AP$486,22,FALSE),IF(F26="x",IF(G26&lt;&gt;"-",VLOOKUP(A23,'[1]Du lieu'!$A$4:$AP$486,38,FALSE),"-"),"-"))</f>
        <v>-</v>
      </c>
      <c r="I26" s="46"/>
    </row>
    <row r="27" spans="1:9" ht="15.75" customHeight="1" x14ac:dyDescent="0.25">
      <c r="A27" s="47">
        <v>6</v>
      </c>
      <c r="B27" s="9" t="str">
        <f>VLOOKUP(A27,'[1]Du lieu'!$A$4:$C$199,3,FALSE)&amp;" "&amp;VLOOKUP(A27,'[1]Du lieu'!$A$4:$D$199,4,FALSE)</f>
        <v>Phan Hoàng Anh</v>
      </c>
      <c r="C27" s="10" t="s">
        <v>15</v>
      </c>
      <c r="D27" s="10" t="s">
        <v>16</v>
      </c>
      <c r="E27" s="11" t="str">
        <f>IF(VLOOKUP(A27,'[1]Du lieu'!$A$4:$AP$486,11)="x","x","-")</f>
        <v>-</v>
      </c>
      <c r="F27" s="11" t="str">
        <f>IF(VLOOKUP(A27,'[1]Du lieu'!$A$4:$AP$486,27)="x","x","-")</f>
        <v>x</v>
      </c>
      <c r="G27" s="12">
        <v>6.3</v>
      </c>
      <c r="H27" s="10" t="str">
        <f>IF(E27="x",VLOOKUP(A27,'[1]Du lieu'!$A$4:$AP$486,19,FALSE),IF(F27="x",IF(G27&lt;&gt;"-",VLOOKUP(A27,'[1]Du lieu'!$A$4:$AP$486,35,FALSE),"-"),"-"))</f>
        <v>10</v>
      </c>
      <c r="I27" s="45" t="str">
        <f>"Đã có chứng chỉ Tiếng Anh "&amp;VLOOKUP(A27,'[1]Du lieu'!$A$4:$H$486,8,FALSE)&amp;" (điểm thi: "&amp;VLOOKUP(A27,'[1]Du lieu'!$A$4:$H$486,7,FALSE)&amp;"), cấp ngày "&amp;VLOOKUP(A27,'[1]Du lieu'!$A$4:$J$486,9,FALSE)&amp;", thời hạn của chứng chỉ: "&amp;VLOOKUP(In!A27,'[1]Du lieu'!$A$4:$J$486,10)</f>
        <v>Đã có chứng chỉ Tiếng Anh TOEIC (điểm thi: 755), cấp ngày 19/10/2018, thời hạn của chứng chỉ: 19/10/2020</v>
      </c>
    </row>
    <row r="28" spans="1:9" ht="15.75" customHeight="1" x14ac:dyDescent="0.25">
      <c r="A28" s="48"/>
      <c r="B28" s="13" t="str">
        <f>"(Lớp: "&amp;VLOOKUP(A27,'[1]Du lieu'!$A$4:$F$199,6,FALSE)</f>
        <v>(Lớp: D14DTMT</v>
      </c>
      <c r="C28" s="14" t="s">
        <v>17</v>
      </c>
      <c r="D28" s="14" t="s">
        <v>16</v>
      </c>
      <c r="E28" s="15" t="str">
        <f>IF(VLOOKUP(A27,'[1]Du lieu'!$A$4:$AP$486,12)="x","x","-")</f>
        <v>-</v>
      </c>
      <c r="F28" s="15" t="str">
        <f>IF(VLOOKUP(A27,'[1]Du lieu'!$A$4:$AP$486,28)="x","x","-")</f>
        <v>x</v>
      </c>
      <c r="G28" s="16">
        <v>7.2</v>
      </c>
      <c r="H28" s="14" t="str">
        <f>IF(E28="x",VLOOKUP(A27,'[1]Du lieu'!$A$4:$AP$486,20,FALSE),IF(F28="x",IF(G28&lt;&gt;"-",VLOOKUP(A27,'[1]Du lieu'!$A$4:$AP$486,36,FALSE),"-"),"-"))</f>
        <v>10</v>
      </c>
      <c r="I28" s="46"/>
    </row>
    <row r="29" spans="1:9" ht="15.75" customHeight="1" x14ac:dyDescent="0.25">
      <c r="A29" s="48"/>
      <c r="B29" s="13" t="str">
        <f>"MSV: "&amp;VLOOKUP(A27,'[1]Du lieu'!$A$4:$B$199,2,FALSE)</f>
        <v>MSV: B14DCDT157</v>
      </c>
      <c r="C29" s="14" t="s">
        <v>18</v>
      </c>
      <c r="D29" s="14" t="s">
        <v>16</v>
      </c>
      <c r="E29" s="15" t="str">
        <f>IF(VLOOKUP(A27,'[1]Du lieu'!$A$4:$AP$486,13)="x","x","-")</f>
        <v>-</v>
      </c>
      <c r="F29" s="15" t="str">
        <f>IF(VLOOKUP(A27,'[1]Du lieu'!$A$4:$AP$486,29)="x","x","-")</f>
        <v>-</v>
      </c>
      <c r="G29" s="16"/>
      <c r="H29" s="14" t="str">
        <f>IF(E29="x",VLOOKUP(A27,'[1]Du lieu'!$A$4:$AP$486,21,FALSE),IF(F29="x",IF(G29&lt;&gt;"-",VLOOKUP(A27,'[1]Du lieu'!$A$4:$AP$486,37,FALSE),"-"),"-"))</f>
        <v>-</v>
      </c>
      <c r="I29" s="46"/>
    </row>
    <row r="30" spans="1:9" ht="15.75" customHeight="1" x14ac:dyDescent="0.25">
      <c r="A30" s="48"/>
      <c r="B30" s="13" t="str">
        <f>"NS: "&amp;VLOOKUP(A27,'[1]Du lieu'!$A$4:$F$199,5,FALSE)&amp;")"</f>
        <v>NS: 03/11/1996)</v>
      </c>
      <c r="C30" s="14" t="s">
        <v>19</v>
      </c>
      <c r="D30" s="14" t="s">
        <v>16</v>
      </c>
      <c r="E30" s="15" t="str">
        <f>IF(VLOOKUP(A27,'[1]Du lieu'!$A$4:$AP$486,14)="x","x","-")</f>
        <v>-</v>
      </c>
      <c r="F30" s="15" t="str">
        <f>IF(VLOOKUP(A27,'[1]Du lieu'!$A$4:$AP$486,30)="x","x","-")</f>
        <v>-</v>
      </c>
      <c r="G30" s="16"/>
      <c r="H30" s="14" t="str">
        <f>IF(E30="x",VLOOKUP(A27,'[1]Du lieu'!$A$4:$AP$486,22,FALSE),IF(F30="x",IF(G30&lt;&gt;"-",VLOOKUP(A27,'[1]Du lieu'!$A$4:$AP$486,38,FALSE),"-"),"-"))</f>
        <v>-</v>
      </c>
      <c r="I30" s="46"/>
    </row>
    <row r="31" spans="1:9" s="20" customFormat="1" ht="15.75" customHeight="1" x14ac:dyDescent="0.25">
      <c r="A31" s="47">
        <v>7</v>
      </c>
      <c r="B31" s="17" t="str">
        <f>VLOOKUP(A31,'[1]Du lieu'!$A$4:$C$199,3,FALSE)&amp;" "&amp;VLOOKUP(A31,'[1]Du lieu'!$A$4:$D$199,4,FALSE)</f>
        <v>Nguyễn Hồng Lâm</v>
      </c>
      <c r="C31" s="18" t="s">
        <v>15</v>
      </c>
      <c r="D31" s="18" t="s">
        <v>16</v>
      </c>
      <c r="E31" s="19" t="str">
        <f>IF(VLOOKUP(A31,'[1]Du lieu'!$A$4:$AP$486,11)="x","x","-")</f>
        <v>-</v>
      </c>
      <c r="F31" s="19" t="str">
        <f>IF(VLOOKUP(A31,'[1]Du lieu'!$A$4:$AP$486,27)="x","x","-")</f>
        <v>x</v>
      </c>
      <c r="G31" s="12">
        <v>5.7</v>
      </c>
      <c r="H31" s="18" t="str">
        <f>IF(E31="x",VLOOKUP(A31,'[1]Du lieu'!$A$4:$AP$486,19,FALSE),IF(F31="x",IF(G31&lt;&gt;"-",VLOOKUP(A31,'[1]Du lieu'!$A$4:$AP$486,35,FALSE),"-"),"-"))</f>
        <v>9</v>
      </c>
      <c r="I31" s="55" t="str">
        <f>"Đã có chứng chỉ Tiếng Anh "&amp;VLOOKUP(A31,'[1]Du lieu'!$A$4:$H$486,8,FALSE)&amp;" (điểm thi: "&amp;VLOOKUP(A31,'[1]Du lieu'!$A$4:$H$486,7,FALSE)&amp;"), cấp ngày "&amp;VLOOKUP(A31,'[1]Du lieu'!$A$4:$J$486,9,FALSE)&amp;", thời hạn của chứng chỉ: "&amp;VLOOKUP(In!A31,'[1]Du lieu'!$A$4:$J$486,10)</f>
        <v>Đã có chứng chỉ Tiếng Anh TOEIC (điểm thi: 510), cấp ngày 28/11/2018, thời hạn của chứng chỉ: 28/11/2020</v>
      </c>
    </row>
    <row r="32" spans="1:9" s="20" customFormat="1" ht="15.75" customHeight="1" x14ac:dyDescent="0.25">
      <c r="A32" s="48"/>
      <c r="B32" s="21" t="str">
        <f>"(Lớp: "&amp;VLOOKUP(A31,'[1]Du lieu'!$A$4:$F$199,6,FALSE)</f>
        <v>(Lớp: D14DTMT</v>
      </c>
      <c r="C32" s="22" t="s">
        <v>17</v>
      </c>
      <c r="D32" s="22" t="s">
        <v>16</v>
      </c>
      <c r="E32" s="23" t="str">
        <f>IF(VLOOKUP(A31,'[1]Du lieu'!$A$4:$AP$486,12)="x","x","-")</f>
        <v>-</v>
      </c>
      <c r="F32" s="23" t="str">
        <f>IF(VLOOKUP(A31,'[1]Du lieu'!$A$4:$AP$486,28)="x","x","-")</f>
        <v>x</v>
      </c>
      <c r="G32" s="16">
        <v>4.5999999999999996</v>
      </c>
      <c r="H32" s="22" t="str">
        <f>IF(E32="x",VLOOKUP(A31,'[1]Du lieu'!$A$4:$AP$486,20,FALSE),IF(F32="x",IF(G32&lt;&gt;"-",VLOOKUP(A31,'[1]Du lieu'!$A$4:$AP$486,36,FALSE),"-"),"-"))</f>
        <v>9</v>
      </c>
      <c r="I32" s="56"/>
    </row>
    <row r="33" spans="1:9" s="20" customFormat="1" ht="15.75" customHeight="1" x14ac:dyDescent="0.25">
      <c r="A33" s="48"/>
      <c r="B33" s="21" t="str">
        <f>"MSV: "&amp;VLOOKUP(A31,'[1]Du lieu'!$A$4:$B$199,2,FALSE)</f>
        <v>MSV: B14DCDT007</v>
      </c>
      <c r="C33" s="22" t="s">
        <v>18</v>
      </c>
      <c r="D33" s="22" t="s">
        <v>16</v>
      </c>
      <c r="E33" s="23" t="str">
        <f>IF(VLOOKUP(A31,'[1]Du lieu'!$A$4:$AP$486,13)="x","x","-")</f>
        <v>-</v>
      </c>
      <c r="F33" s="23" t="str">
        <f>IF(VLOOKUP(A31,'[1]Du lieu'!$A$4:$AP$486,29)="x","x","-")</f>
        <v>-</v>
      </c>
      <c r="G33" s="16"/>
      <c r="H33" s="22" t="str">
        <f>IF(E33="x",VLOOKUP(A31,'[1]Du lieu'!$A$4:$AP$486,21,FALSE),IF(F33="x",IF(G33&lt;&gt;"-",VLOOKUP(A31,'[1]Du lieu'!$A$4:$AP$486,37,FALSE),"-"),"-"))</f>
        <v>-</v>
      </c>
      <c r="I33" s="56"/>
    </row>
    <row r="34" spans="1:9" s="20" customFormat="1" ht="15.75" customHeight="1" x14ac:dyDescent="0.25">
      <c r="A34" s="49"/>
      <c r="B34" s="24" t="str">
        <f>"NS: "&amp;VLOOKUP(A31,'[1]Du lieu'!$A$4:$F$199,5,FALSE)&amp;")"</f>
        <v>NS: 21/02/1996)</v>
      </c>
      <c r="C34" s="25" t="s">
        <v>19</v>
      </c>
      <c r="D34" s="25" t="s">
        <v>16</v>
      </c>
      <c r="E34" s="26" t="str">
        <f>IF(VLOOKUP(A31,'[1]Du lieu'!$A$4:$AP$486,14)="x","x","-")</f>
        <v>-</v>
      </c>
      <c r="F34" s="26" t="str">
        <f>IF(VLOOKUP(A31,'[1]Du lieu'!$A$4:$AP$486,30)="x","x","-")</f>
        <v>-</v>
      </c>
      <c r="G34" s="27"/>
      <c r="H34" s="25" t="str">
        <f>IF(E34="x",VLOOKUP(A31,'[1]Du lieu'!$A$4:$AP$486,22,FALSE),IF(F34="x",IF(G34&lt;&gt;"-",VLOOKUP(A31,'[1]Du lieu'!$A$4:$AP$486,38,FALSE),"-"),"-"))</f>
        <v>-</v>
      </c>
      <c r="I34" s="57"/>
    </row>
    <row r="35" spans="1:9" ht="15.75" customHeight="1" x14ac:dyDescent="0.25">
      <c r="A35" s="47">
        <v>8</v>
      </c>
      <c r="B35" s="9" t="str">
        <f>VLOOKUP(A35,'[1]Du lieu'!$A$4:$C$199,3,FALSE)&amp;" "&amp;VLOOKUP(A35,'[1]Du lieu'!$A$4:$D$199,4,FALSE)</f>
        <v>Lê Như Quân</v>
      </c>
      <c r="C35" s="10" t="s">
        <v>15</v>
      </c>
      <c r="D35" s="10" t="s">
        <v>16</v>
      </c>
      <c r="E35" s="11" t="str">
        <f>IF(VLOOKUP(A35,'[1]Du lieu'!$A$4:$AP$486,11)="x","x","-")</f>
        <v>-</v>
      </c>
      <c r="F35" s="11" t="str">
        <f>IF(VLOOKUP(A35,'[1]Du lieu'!$A$4:$AP$486,27)="x","x","-")</f>
        <v>x</v>
      </c>
      <c r="G35" s="12">
        <v>5.5</v>
      </c>
      <c r="H35" s="10" t="str">
        <f>IF(E35="x",VLOOKUP(A35,'[1]Du lieu'!$A$4:$AP$486,19,FALSE),IF(F35="x",IF(G35&lt;&gt;"-",VLOOKUP(A35,'[1]Du lieu'!$A$4:$AP$486,35,FALSE),"-"),"-"))</f>
        <v>9</v>
      </c>
      <c r="I35" s="45" t="str">
        <f>"Đã có chứng chỉ Tiếng Anh "&amp;VLOOKUP(A35,'[1]Du lieu'!$A$4:$H$486,8,FALSE)&amp;" (điểm thi: "&amp;VLOOKUP(A35,'[1]Du lieu'!$A$4:$H$486,7,FALSE)&amp;"), cấp ngày "&amp;VLOOKUP(A35,'[1]Du lieu'!$A$4:$J$486,9,FALSE)&amp;", thời hạn của chứng chỉ: "&amp;VLOOKUP(In!A35,'[1]Du lieu'!$A$4:$J$486,10)</f>
        <v>Đã có chứng chỉ Tiếng Anh TOEIC (điểm thi: 490), cấp ngày 19/10/2018, thời hạn của chứng chỉ: 19/10/2020</v>
      </c>
    </row>
    <row r="36" spans="1:9" ht="15.75" customHeight="1" x14ac:dyDescent="0.25">
      <c r="A36" s="48"/>
      <c r="B36" s="13" t="str">
        <f>"(Lớp: "&amp;VLOOKUP(A35,'[1]Du lieu'!$A$4:$F$199,6,FALSE)</f>
        <v>(Lớp: D14DTMT</v>
      </c>
      <c r="C36" s="14" t="s">
        <v>17</v>
      </c>
      <c r="D36" s="14" t="s">
        <v>16</v>
      </c>
      <c r="E36" s="15" t="str">
        <f>IF(VLOOKUP(A35,'[1]Du lieu'!$A$4:$AP$486,12)="x","x","-")</f>
        <v>-</v>
      </c>
      <c r="F36" s="15" t="str">
        <f>IF(VLOOKUP(A35,'[1]Du lieu'!$A$4:$AP$486,28)="x","x","-")</f>
        <v>x</v>
      </c>
      <c r="G36" s="16">
        <v>4.9000000000000004</v>
      </c>
      <c r="H36" s="14" t="str">
        <f>IF(E36="x",VLOOKUP(A35,'[1]Du lieu'!$A$4:$AP$486,20,FALSE),IF(F36="x",IF(G36&lt;&gt;"-",VLOOKUP(A35,'[1]Du lieu'!$A$4:$AP$486,36,FALSE),"-"),"-"))</f>
        <v>9</v>
      </c>
      <c r="I36" s="46"/>
    </row>
    <row r="37" spans="1:9" ht="15.75" customHeight="1" x14ac:dyDescent="0.25">
      <c r="A37" s="48"/>
      <c r="B37" s="13" t="str">
        <f>"MSV: "&amp;VLOOKUP(A35,'[1]Du lieu'!$A$4:$B$199,2,FALSE)</f>
        <v>MSV: B14DCDT275</v>
      </c>
      <c r="C37" s="14" t="s">
        <v>18</v>
      </c>
      <c r="D37" s="14" t="s">
        <v>16</v>
      </c>
      <c r="E37" s="15" t="str">
        <f>IF(VLOOKUP(A35,'[1]Du lieu'!$A$4:$AP$486,13)="x","x","-")</f>
        <v>-</v>
      </c>
      <c r="F37" s="15" t="str">
        <f>IF(VLOOKUP(A35,'[1]Du lieu'!$A$4:$AP$486,29)="x","x","-")</f>
        <v>-</v>
      </c>
      <c r="G37" s="16"/>
      <c r="H37" s="14" t="str">
        <f>IF(E37="x",VLOOKUP(A35,'[1]Du lieu'!$A$4:$AP$486,21,FALSE),IF(F37="x",IF(G37&lt;&gt;"-",VLOOKUP(A35,'[1]Du lieu'!$A$4:$AP$486,37,FALSE),"-"),"-"))</f>
        <v>-</v>
      </c>
      <c r="I37" s="46"/>
    </row>
    <row r="38" spans="1:9" ht="15.75" customHeight="1" x14ac:dyDescent="0.25">
      <c r="A38" s="48"/>
      <c r="B38" s="13" t="str">
        <f>"NS: "&amp;VLOOKUP(A35,'[1]Du lieu'!$A$4:$F$199,5,FALSE)&amp;")"</f>
        <v>NS: 09/04/1996)</v>
      </c>
      <c r="C38" s="14" t="s">
        <v>19</v>
      </c>
      <c r="D38" s="14" t="s">
        <v>16</v>
      </c>
      <c r="E38" s="15" t="str">
        <f>IF(VLOOKUP(A35,'[1]Du lieu'!$A$4:$AP$486,14)="x","x","-")</f>
        <v>-</v>
      </c>
      <c r="F38" s="15" t="str">
        <f>IF(VLOOKUP(A35,'[1]Du lieu'!$A$4:$AP$486,30)="x","x","-")</f>
        <v>-</v>
      </c>
      <c r="G38" s="16"/>
      <c r="H38" s="14" t="str">
        <f>IF(E38="x",VLOOKUP(A35,'[1]Du lieu'!$A$4:$AP$486,22,FALSE),IF(F38="x",IF(G38&lt;&gt;"-",VLOOKUP(A35,'[1]Du lieu'!$A$4:$AP$486,38,FALSE),"-"),"-"))</f>
        <v>-</v>
      </c>
      <c r="I38" s="46"/>
    </row>
    <row r="39" spans="1:9" ht="15.75" customHeight="1" x14ac:dyDescent="0.25">
      <c r="A39" s="47">
        <v>9</v>
      </c>
      <c r="B39" s="9" t="str">
        <f>VLOOKUP(A39,'[1]Du lieu'!$A$4:$C$199,3,FALSE)&amp;" "&amp;VLOOKUP(A39,'[1]Du lieu'!$A$4:$D$199,4,FALSE)</f>
        <v>Lê Trọng Quân</v>
      </c>
      <c r="C39" s="10" t="s">
        <v>15</v>
      </c>
      <c r="D39" s="10" t="s">
        <v>16</v>
      </c>
      <c r="E39" s="11" t="str">
        <f>IF(VLOOKUP(A39,'[1]Du lieu'!$A$4:$AP$486,11)="x","x","-")</f>
        <v>-</v>
      </c>
      <c r="F39" s="11" t="str">
        <f>IF(VLOOKUP(A39,'[1]Du lieu'!$A$4:$AP$486,27)="x","x","-")</f>
        <v>x</v>
      </c>
      <c r="G39" s="12">
        <v>4.7</v>
      </c>
      <c r="H39" s="10" t="str">
        <f>IF(E39="x",VLOOKUP(A39,'[1]Du lieu'!$A$4:$AP$486,19,FALSE),IF(F39="x",IF(G39&lt;&gt;"-",VLOOKUP(A39,'[1]Du lieu'!$A$4:$AP$486,35,FALSE),"-"),"-"))</f>
        <v>9</v>
      </c>
      <c r="I39" s="45" t="str">
        <f>"Đã có chứng chỉ Tiếng Anh "&amp;VLOOKUP(A39,'[1]Du lieu'!$A$4:$H$486,8,FALSE)&amp;" (điểm thi: "&amp;VLOOKUP(A39,'[1]Du lieu'!$A$4:$H$486,7,FALSE)&amp;"), cấp ngày "&amp;VLOOKUP(A39,'[1]Du lieu'!$A$4:$J$486,9,FALSE)&amp;", thời hạn của chứng chỉ: "&amp;VLOOKUP(In!A39,'[1]Du lieu'!$A$4:$J$486,10)</f>
        <v>Đã có chứng chỉ Tiếng Anh TOEIC (điểm thi: 525), cấp ngày 14/11/2018, thời hạn của chứng chỉ: 14/11/2020</v>
      </c>
    </row>
    <row r="40" spans="1:9" ht="15.75" customHeight="1" x14ac:dyDescent="0.25">
      <c r="A40" s="48"/>
      <c r="B40" s="13" t="str">
        <f>"(Lớp: "&amp;VLOOKUP(A39,'[1]Du lieu'!$A$4:$F$199,6,FALSE)</f>
        <v>(Lớp: D14DTMT</v>
      </c>
      <c r="C40" s="14" t="s">
        <v>17</v>
      </c>
      <c r="D40" s="14" t="s">
        <v>16</v>
      </c>
      <c r="E40" s="15" t="str">
        <f>IF(VLOOKUP(A39,'[1]Du lieu'!$A$4:$AP$486,12)="x","x","-")</f>
        <v>-</v>
      </c>
      <c r="F40" s="15" t="str">
        <f>IF(VLOOKUP(A39,'[1]Du lieu'!$A$4:$AP$486,28)="x","x","-")</f>
        <v>x</v>
      </c>
      <c r="G40" s="16">
        <v>6.3</v>
      </c>
      <c r="H40" s="14" t="str">
        <f>IF(E40="x",VLOOKUP(A39,'[1]Du lieu'!$A$4:$AP$486,20,FALSE),IF(F40="x",IF(G40&lt;&gt;"-",VLOOKUP(A39,'[1]Du lieu'!$A$4:$AP$486,36,FALSE),"-"),"-"))</f>
        <v>9</v>
      </c>
      <c r="I40" s="46"/>
    </row>
    <row r="41" spans="1:9" ht="15.75" customHeight="1" x14ac:dyDescent="0.25">
      <c r="A41" s="48"/>
      <c r="B41" s="13" t="str">
        <f>"MSV: "&amp;VLOOKUP(A39,'[1]Du lieu'!$A$4:$B$199,2,FALSE)</f>
        <v>MSV: B14DCDT178</v>
      </c>
      <c r="C41" s="14" t="s">
        <v>18</v>
      </c>
      <c r="D41" s="14" t="s">
        <v>16</v>
      </c>
      <c r="E41" s="15" t="str">
        <f>IF(VLOOKUP(A39,'[1]Du lieu'!$A$4:$AP$486,13)="x","x","-")</f>
        <v>-</v>
      </c>
      <c r="F41" s="15" t="str">
        <f>IF(VLOOKUP(A39,'[1]Du lieu'!$A$4:$AP$486,29)="x","x","-")</f>
        <v>-</v>
      </c>
      <c r="G41" s="16"/>
      <c r="H41" s="14" t="str">
        <f>IF(E41="x",VLOOKUP(A39,'[1]Du lieu'!$A$4:$AP$486,21,FALSE),IF(F41="x",IF(G41&lt;&gt;"-",VLOOKUP(A39,'[1]Du lieu'!$A$4:$AP$486,37,FALSE),"-"),"-"))</f>
        <v>-</v>
      </c>
      <c r="I41" s="46"/>
    </row>
    <row r="42" spans="1:9" ht="15.75" customHeight="1" x14ac:dyDescent="0.25">
      <c r="A42" s="48"/>
      <c r="B42" s="13" t="str">
        <f>"NS: "&amp;VLOOKUP(A39,'[1]Du lieu'!$A$4:$F$199,5,FALSE)&amp;")"</f>
        <v>NS: 02/06/1995)</v>
      </c>
      <c r="C42" s="14" t="s">
        <v>19</v>
      </c>
      <c r="D42" s="14" t="s">
        <v>16</v>
      </c>
      <c r="E42" s="15" t="str">
        <f>IF(VLOOKUP(A39,'[1]Du lieu'!$A$4:$AP$486,14)="x","x","-")</f>
        <v>-</v>
      </c>
      <c r="F42" s="15" t="str">
        <f>IF(VLOOKUP(A39,'[1]Du lieu'!$A$4:$AP$486,30)="x","x","-")</f>
        <v>-</v>
      </c>
      <c r="G42" s="16"/>
      <c r="H42" s="14" t="str">
        <f>IF(E42="x",VLOOKUP(A39,'[1]Du lieu'!$A$4:$AP$486,22,FALSE),IF(F42="x",IF(G42&lt;&gt;"-",VLOOKUP(A39,'[1]Du lieu'!$A$4:$AP$486,38,FALSE),"-"),"-"))</f>
        <v>-</v>
      </c>
      <c r="I42" s="46"/>
    </row>
    <row r="43" spans="1:9" ht="15.75" customHeight="1" x14ac:dyDescent="0.25">
      <c r="A43" s="47">
        <v>10</v>
      </c>
      <c r="B43" s="9" t="str">
        <f>VLOOKUP(A43,'[1]Du lieu'!$A$4:$C$199,3,FALSE)&amp;" "&amp;VLOOKUP(A43,'[1]Du lieu'!$A$4:$D$199,4,FALSE)</f>
        <v>Lưu Thị Thơm</v>
      </c>
      <c r="C43" s="10" t="s">
        <v>15</v>
      </c>
      <c r="D43" s="10" t="s">
        <v>16</v>
      </c>
      <c r="E43" s="11" t="str">
        <f>IF(VLOOKUP(A43,'[1]Du lieu'!$A$4:$AP$486,11)="x","x","-")</f>
        <v>-</v>
      </c>
      <c r="F43" s="11" t="str">
        <f>IF(VLOOKUP(A43,'[1]Du lieu'!$A$4:$AP$486,27)="x","x","-")</f>
        <v>x</v>
      </c>
      <c r="G43" s="12">
        <v>5.8</v>
      </c>
      <c r="H43" s="10" t="str">
        <f>IF(E43="x",VLOOKUP(A43,'[1]Du lieu'!$A$4:$AP$486,19,FALSE),IF(F43="x",IF(G43&lt;&gt;"-",VLOOKUP(A43,'[1]Du lieu'!$A$4:$AP$486,35,FALSE),"-"),"-"))</f>
        <v>9</v>
      </c>
      <c r="I43" s="45" t="str">
        <f>"Đã có chứng chỉ Tiếng Anh "&amp;VLOOKUP(A43,'[1]Du lieu'!$A$4:$H$486,8,FALSE)&amp;" (điểm thi: "&amp;VLOOKUP(A43,'[1]Du lieu'!$A$4:$H$486,7,FALSE)&amp;"), cấp ngày "&amp;VLOOKUP(A43,'[1]Du lieu'!$A$4:$J$486,9,FALSE)&amp;", thời hạn của chứng chỉ: "&amp;VLOOKUP(In!A43,'[1]Du lieu'!$A$4:$J$486,10)</f>
        <v>Đã có chứng chỉ Tiếng Anh TOEIC (điểm thi: 490), cấp ngày 02/11/2018, thời hạn của chứng chỉ: 02/11/2020</v>
      </c>
    </row>
    <row r="44" spans="1:9" ht="15.75" customHeight="1" x14ac:dyDescent="0.25">
      <c r="A44" s="48"/>
      <c r="B44" s="13" t="str">
        <f>"(Lớp: "&amp;VLOOKUP(A43,'[1]Du lieu'!$A$4:$F$199,6,FALSE)</f>
        <v>(Lớp: D14DTMT</v>
      </c>
      <c r="C44" s="14" t="s">
        <v>17</v>
      </c>
      <c r="D44" s="14" t="s">
        <v>16</v>
      </c>
      <c r="E44" s="15" t="str">
        <f>IF(VLOOKUP(A43,'[1]Du lieu'!$A$4:$AP$486,12)="x","x","-")</f>
        <v>-</v>
      </c>
      <c r="F44" s="15" t="str">
        <f>IF(VLOOKUP(A43,'[1]Du lieu'!$A$4:$AP$486,28)="x","x","-")</f>
        <v>x</v>
      </c>
      <c r="G44" s="16">
        <v>4.4000000000000004</v>
      </c>
      <c r="H44" s="14" t="str">
        <f>IF(E44="x",VLOOKUP(A43,'[1]Du lieu'!$A$4:$AP$486,20,FALSE),IF(F44="x",IF(G44&lt;&gt;"-",VLOOKUP(A43,'[1]Du lieu'!$A$4:$AP$486,36,FALSE),"-"),"-"))</f>
        <v>9</v>
      </c>
      <c r="I44" s="46"/>
    </row>
    <row r="45" spans="1:9" ht="15.75" customHeight="1" x14ac:dyDescent="0.25">
      <c r="A45" s="48"/>
      <c r="B45" s="13" t="str">
        <f>"MSV: "&amp;VLOOKUP(A43,'[1]Du lieu'!$A$4:$B$199,2,FALSE)</f>
        <v>MSV: B14DCDT186</v>
      </c>
      <c r="C45" s="14" t="s">
        <v>18</v>
      </c>
      <c r="D45" s="14" t="s">
        <v>16</v>
      </c>
      <c r="E45" s="15" t="str">
        <f>IF(VLOOKUP(A43,'[1]Du lieu'!$A$4:$AP$486,13)="x","x","-")</f>
        <v>-</v>
      </c>
      <c r="F45" s="15" t="str">
        <f>IF(VLOOKUP(A43,'[1]Du lieu'!$A$4:$AP$486,29)="x","x","-")</f>
        <v>-</v>
      </c>
      <c r="G45" s="16"/>
      <c r="H45" s="14" t="str">
        <f>IF(E45="x",VLOOKUP(A43,'[1]Du lieu'!$A$4:$AP$486,21,FALSE),IF(F45="x",IF(G45&lt;&gt;"-",VLOOKUP(A43,'[1]Du lieu'!$A$4:$AP$486,37,FALSE),"-"),"-"))</f>
        <v>-</v>
      </c>
      <c r="I45" s="46"/>
    </row>
    <row r="46" spans="1:9" ht="15.75" customHeight="1" x14ac:dyDescent="0.25">
      <c r="A46" s="48"/>
      <c r="B46" s="13" t="str">
        <f>"NS: "&amp;VLOOKUP(A43,'[1]Du lieu'!$A$4:$F$199,5,FALSE)&amp;")"</f>
        <v>NS: 07/02/1996)</v>
      </c>
      <c r="C46" s="14" t="s">
        <v>19</v>
      </c>
      <c r="D46" s="14" t="s">
        <v>16</v>
      </c>
      <c r="E46" s="15" t="str">
        <f>IF(VLOOKUP(A43,'[1]Du lieu'!$A$4:$AP$486,14)="x","x","-")</f>
        <v>-</v>
      </c>
      <c r="F46" s="15" t="str">
        <f>IF(VLOOKUP(A43,'[1]Du lieu'!$A$4:$AP$486,30)="x","x","-")</f>
        <v>-</v>
      </c>
      <c r="G46" s="16"/>
      <c r="H46" s="14" t="str">
        <f>IF(E46="x",VLOOKUP(A43,'[1]Du lieu'!$A$4:$AP$486,22,FALSE),IF(F46="x",IF(G46&lt;&gt;"-",VLOOKUP(A43,'[1]Du lieu'!$A$4:$AP$486,38,FALSE),"-"),"-"))</f>
        <v>-</v>
      </c>
      <c r="I46" s="46"/>
    </row>
    <row r="47" spans="1:9" ht="15.75" customHeight="1" x14ac:dyDescent="0.25">
      <c r="A47" s="47">
        <v>11</v>
      </c>
      <c r="B47" s="9" t="str">
        <f>VLOOKUP(A47,'[1]Du lieu'!$A$4:$C$199,3,FALSE)&amp;" "&amp;VLOOKUP(A47,'[1]Du lieu'!$A$4:$D$199,4,FALSE)</f>
        <v>Nguyễn Văn An</v>
      </c>
      <c r="C47" s="10" t="s">
        <v>15</v>
      </c>
      <c r="D47" s="10" t="s">
        <v>16</v>
      </c>
      <c r="E47" s="11" t="str">
        <f>IF(VLOOKUP(A47,'[1]Du lieu'!$A$4:$AP$486,11)="x","x","-")</f>
        <v>-</v>
      </c>
      <c r="F47" s="11" t="str">
        <f>IF(VLOOKUP(A47,'[1]Du lieu'!$A$4:$AP$486,27)="x","x","-")</f>
        <v>x</v>
      </c>
      <c r="G47" s="12">
        <v>5</v>
      </c>
      <c r="H47" s="10" t="str">
        <f>IF(E47="x",VLOOKUP(A47,'[1]Du lieu'!$A$4:$AP$486,19,FALSE),IF(F47="x",IF(G47&lt;&gt;"-",VLOOKUP(A47,'[1]Du lieu'!$A$4:$AP$486,35,FALSE),"-"),"-"))</f>
        <v>8</v>
      </c>
      <c r="I47" s="45" t="str">
        <f>"Đã có chứng chỉ Tiếng Anh "&amp;VLOOKUP(A47,'[1]Du lieu'!$A$4:$H$486,8,FALSE)&amp;" (điểm thi: "&amp;VLOOKUP(A47,'[1]Du lieu'!$A$4:$H$486,7,FALSE)&amp;"), cấp ngày "&amp;VLOOKUP(A47,'[1]Du lieu'!$A$4:$J$486,9,FALSE)&amp;", thời hạn của chứng chỉ: "&amp;VLOOKUP(In!A47,'[1]Du lieu'!$A$4:$J$486,10)</f>
        <v>Đã có chứng chỉ Tiếng Anh TOEIC (điểm thi: 470), cấp ngày 09/9/2018, thời hạn của chứng chỉ: 09/9/2020</v>
      </c>
    </row>
    <row r="48" spans="1:9" ht="15.75" customHeight="1" x14ac:dyDescent="0.25">
      <c r="A48" s="48"/>
      <c r="B48" s="13" t="str">
        <f>"(Lớp: "&amp;VLOOKUP(A47,'[1]Du lieu'!$A$4:$F$199,6,FALSE)</f>
        <v>(Lớp: D14XLTHTT1</v>
      </c>
      <c r="C48" s="14" t="s">
        <v>17</v>
      </c>
      <c r="D48" s="14" t="s">
        <v>16</v>
      </c>
      <c r="E48" s="15" t="str">
        <f>IF(VLOOKUP(A47,'[1]Du lieu'!$A$4:$AP$486,12)="x","x","-")</f>
        <v>-</v>
      </c>
      <c r="F48" s="15" t="str">
        <f>IF(VLOOKUP(A47,'[1]Du lieu'!$A$4:$AP$486,28)="x","x","-")</f>
        <v>x</v>
      </c>
      <c r="G48" s="16">
        <v>5.9</v>
      </c>
      <c r="H48" s="14">
        <f>IF(E48="x",VLOOKUP(A47,'[1]Du lieu'!$A$4:$AP$486,20,FALSE),IF(F48="x",IF(G48&lt;&gt;"-",VLOOKUP(A47,'[1]Du lieu'!$A$4:$AP$486,36,FALSE),"-"),"-"))</f>
        <v>7</v>
      </c>
      <c r="I48" s="46"/>
    </row>
    <row r="49" spans="1:9" ht="15.75" customHeight="1" x14ac:dyDescent="0.25">
      <c r="A49" s="48"/>
      <c r="B49" s="13" t="str">
        <f>"MSV: "&amp;VLOOKUP(A47,'[1]Du lieu'!$A$4:$B$199,2,FALSE)</f>
        <v>MSV: B14DCDT025</v>
      </c>
      <c r="C49" s="14" t="s">
        <v>18</v>
      </c>
      <c r="D49" s="14" t="s">
        <v>16</v>
      </c>
      <c r="E49" s="15" t="str">
        <f>IF(VLOOKUP(A47,'[1]Du lieu'!$A$4:$AP$486,13)="x","x","-")</f>
        <v>-</v>
      </c>
      <c r="F49" s="15" t="str">
        <f>IF(VLOOKUP(A47,'[1]Du lieu'!$A$4:$AP$486,29)="x","x","-")</f>
        <v>-</v>
      </c>
      <c r="G49" s="16"/>
      <c r="H49" s="14" t="str">
        <f>IF(E49="x",VLOOKUP(A47,'[1]Du lieu'!$A$4:$AP$486,21,FALSE),IF(F49="x",IF(G49&lt;&gt;"-",VLOOKUP(A47,'[1]Du lieu'!$A$4:$AP$486,37,FALSE),"-"),"-"))</f>
        <v>-</v>
      </c>
      <c r="I49" s="46"/>
    </row>
    <row r="50" spans="1:9" ht="15.75" customHeight="1" x14ac:dyDescent="0.25">
      <c r="A50" s="48"/>
      <c r="B50" s="13" t="str">
        <f>"NS: "&amp;VLOOKUP(A47,'[1]Du lieu'!$A$4:$F$199,5,FALSE)&amp;")"</f>
        <v>NS: 04/11/1996)</v>
      </c>
      <c r="C50" s="14" t="s">
        <v>19</v>
      </c>
      <c r="D50" s="14" t="s">
        <v>16</v>
      </c>
      <c r="E50" s="15" t="str">
        <f>IF(VLOOKUP(A47,'[1]Du lieu'!$A$4:$AP$486,14)="x","x","-")</f>
        <v>-</v>
      </c>
      <c r="F50" s="15" t="str">
        <f>IF(VLOOKUP(A47,'[1]Du lieu'!$A$4:$AP$486,30)="x","x","-")</f>
        <v>-</v>
      </c>
      <c r="G50" s="16"/>
      <c r="H50" s="14" t="str">
        <f>IF(E50="x",VLOOKUP(A47,'[1]Du lieu'!$A$4:$AP$486,22,FALSE),IF(F50="x",IF(G50&lt;&gt;"-",VLOOKUP(A47,'[1]Du lieu'!$A$4:$AP$486,38,FALSE),"-"),"-"))</f>
        <v>-</v>
      </c>
      <c r="I50" s="46"/>
    </row>
    <row r="51" spans="1:9" ht="15.75" customHeight="1" x14ac:dyDescent="0.25">
      <c r="A51" s="47">
        <v>12</v>
      </c>
      <c r="B51" s="9" t="str">
        <f>VLOOKUP(A51,'[1]Du lieu'!$A$4:$C$199,3,FALSE)&amp;" "&amp;VLOOKUP(A51,'[1]Du lieu'!$A$4:$D$199,4,FALSE)</f>
        <v>Đào Trọng Cường</v>
      </c>
      <c r="C51" s="10" t="s">
        <v>15</v>
      </c>
      <c r="D51" s="10" t="s">
        <v>16</v>
      </c>
      <c r="E51" s="11" t="str">
        <f>IF(VLOOKUP(A51,'[1]Du lieu'!$A$4:$AP$486,11)="x","x","-")</f>
        <v>-</v>
      </c>
      <c r="F51" s="11" t="str">
        <f>IF(VLOOKUP(A51,'[1]Du lieu'!$A$4:$AP$486,27)="x","x","-")</f>
        <v>x</v>
      </c>
      <c r="G51" s="12">
        <v>4.5999999999999996</v>
      </c>
      <c r="H51" s="10" t="str">
        <f>IF(E51="x",VLOOKUP(A51,'[1]Du lieu'!$A$4:$AP$486,19,FALSE),IF(F51="x",IF(G51&lt;&gt;"-",VLOOKUP(A51,'[1]Du lieu'!$A$4:$AP$486,35,FALSE),"-"),"-"))</f>
        <v>10</v>
      </c>
      <c r="I51" s="45" t="str">
        <f>"Đã có chứng chỉ Tiếng Anh "&amp;VLOOKUP(A51,'[1]Du lieu'!$A$4:$H$486,8,FALSE)&amp;" (điểm thi: "&amp;VLOOKUP(A51,'[1]Du lieu'!$A$4:$H$486,7,FALSE)&amp;"), cấp ngày "&amp;VLOOKUP(A51,'[1]Du lieu'!$A$4:$J$486,9,FALSE)&amp;", thời hạn của chứng chỉ: "&amp;VLOOKUP(In!A51,'[1]Du lieu'!$A$4:$J$486,10)</f>
        <v>Đã có chứng chỉ Tiếng Anh TOEIC (điểm thi: 610), cấp ngày 02/11/2018, thời hạn của chứng chỉ: 02/11/2020</v>
      </c>
    </row>
    <row r="52" spans="1:9" ht="15.75" customHeight="1" x14ac:dyDescent="0.25">
      <c r="A52" s="48"/>
      <c r="B52" s="13" t="str">
        <f>"(Lớp: "&amp;VLOOKUP(A51,'[1]Du lieu'!$A$4:$F$199,6,FALSE)</f>
        <v>(Lớp: D14XLTHTT1</v>
      </c>
      <c r="C52" s="14" t="s">
        <v>17</v>
      </c>
      <c r="D52" s="14" t="s">
        <v>16</v>
      </c>
      <c r="E52" s="15" t="str">
        <f>IF(VLOOKUP(A51,'[1]Du lieu'!$A$4:$AP$486,12)="x","x","-")</f>
        <v>-</v>
      </c>
      <c r="F52" s="15" t="str">
        <f>IF(VLOOKUP(A51,'[1]Du lieu'!$A$4:$AP$486,28)="x","x","-")</f>
        <v>x</v>
      </c>
      <c r="G52" s="16">
        <v>4.5999999999999996</v>
      </c>
      <c r="H52" s="14" t="str">
        <f>IF(E52="x",VLOOKUP(A51,'[1]Du lieu'!$A$4:$AP$486,20,FALSE),IF(F52="x",IF(G52&lt;&gt;"-",VLOOKUP(A51,'[1]Du lieu'!$A$4:$AP$486,36,FALSE),"-"),"-"))</f>
        <v>10</v>
      </c>
      <c r="I52" s="46"/>
    </row>
    <row r="53" spans="1:9" ht="15.75" customHeight="1" x14ac:dyDescent="0.25">
      <c r="A53" s="48"/>
      <c r="B53" s="13" t="str">
        <f>"MSV: "&amp;VLOOKUP(A51,'[1]Du lieu'!$A$4:$B$199,2,FALSE)</f>
        <v>MSV: B14DCDT134</v>
      </c>
      <c r="C53" s="14" t="s">
        <v>18</v>
      </c>
      <c r="D53" s="14" t="s">
        <v>16</v>
      </c>
      <c r="E53" s="15" t="str">
        <f>IF(VLOOKUP(A51,'[1]Du lieu'!$A$4:$AP$486,13)="x","x","-")</f>
        <v>-</v>
      </c>
      <c r="F53" s="15" t="str">
        <f>IF(VLOOKUP(A51,'[1]Du lieu'!$A$4:$AP$486,29)="x","x","-")</f>
        <v>-</v>
      </c>
      <c r="G53" s="16"/>
      <c r="H53" s="14" t="str">
        <f>IF(E53="x",VLOOKUP(A51,'[1]Du lieu'!$A$4:$AP$486,21,FALSE),IF(F53="x",IF(G53&lt;&gt;"-",VLOOKUP(A51,'[1]Du lieu'!$A$4:$AP$486,37,FALSE),"-"),"-"))</f>
        <v>-</v>
      </c>
      <c r="I53" s="46"/>
    </row>
    <row r="54" spans="1:9" ht="15.75" customHeight="1" x14ac:dyDescent="0.25">
      <c r="A54" s="48"/>
      <c r="B54" s="13" t="str">
        <f>"NS: "&amp;VLOOKUP(A51,'[1]Du lieu'!$A$4:$F$199,5,FALSE)&amp;")"</f>
        <v>NS: 10/08/1995)</v>
      </c>
      <c r="C54" s="14" t="s">
        <v>19</v>
      </c>
      <c r="D54" s="14" t="s">
        <v>16</v>
      </c>
      <c r="E54" s="15" t="str">
        <f>IF(VLOOKUP(A51,'[1]Du lieu'!$A$4:$AP$486,14)="x","x","-")</f>
        <v>-</v>
      </c>
      <c r="F54" s="15" t="str">
        <f>IF(VLOOKUP(A51,'[1]Du lieu'!$A$4:$AP$486,30)="x","x","-")</f>
        <v>-</v>
      </c>
      <c r="G54" s="16"/>
      <c r="H54" s="14" t="str">
        <f>IF(E54="x",VLOOKUP(A51,'[1]Du lieu'!$A$4:$AP$486,22,FALSE),IF(F54="x",IF(G54&lt;&gt;"-",VLOOKUP(A51,'[1]Du lieu'!$A$4:$AP$486,38,FALSE),"-"),"-"))</f>
        <v>-</v>
      </c>
      <c r="I54" s="46"/>
    </row>
    <row r="55" spans="1:9" ht="15.75" customHeight="1" x14ac:dyDescent="0.25">
      <c r="A55" s="47">
        <v>13</v>
      </c>
      <c r="B55" s="9" t="str">
        <f>VLOOKUP(A55,'[1]Du lieu'!$A$4:$C$199,3,FALSE)&amp;" "&amp;VLOOKUP(A55,'[1]Du lieu'!$A$4:$D$199,4,FALSE)</f>
        <v>Bùi Văn Dũng</v>
      </c>
      <c r="C55" s="10" t="s">
        <v>15</v>
      </c>
      <c r="D55" s="10" t="s">
        <v>16</v>
      </c>
      <c r="E55" s="11" t="str">
        <f>IF(VLOOKUP(A55,'[1]Du lieu'!$A$4:$AP$486,11)="x","x","-")</f>
        <v>-</v>
      </c>
      <c r="F55" s="11" t="str">
        <f>IF(VLOOKUP(A55,'[1]Du lieu'!$A$4:$AP$486,27)="x","x","-")</f>
        <v>x</v>
      </c>
      <c r="G55" s="12">
        <v>5</v>
      </c>
      <c r="H55" s="10" t="str">
        <f>IF(E55="x",VLOOKUP(A55,'[1]Du lieu'!$A$4:$AP$486,19,FALSE),IF(F55="x",IF(G55&lt;&gt;"-",VLOOKUP(A55,'[1]Du lieu'!$A$4:$AP$486,35,FALSE),"-"),"-"))</f>
        <v>8</v>
      </c>
      <c r="I55" s="45" t="str">
        <f>"Đã có chứng chỉ Tiếng Anh "&amp;VLOOKUP(A55,'[1]Du lieu'!$A$4:$H$486,8,FALSE)&amp;" (điểm thi: "&amp;VLOOKUP(A55,'[1]Du lieu'!$A$4:$H$486,7,FALSE)&amp;"), cấp ngày "&amp;VLOOKUP(A55,'[1]Du lieu'!$A$4:$J$486,9,FALSE)&amp;", thời hạn của chứng chỉ: "&amp;VLOOKUP(In!A55,'[1]Du lieu'!$A$4:$J$486,10)</f>
        <v>Đã có chứng chỉ Tiếng Anh TOEIC (điểm thi: 475), cấp ngày 24/10/2018, thời hạn của chứng chỉ: 24/10/2020</v>
      </c>
    </row>
    <row r="56" spans="1:9" ht="15.75" customHeight="1" x14ac:dyDescent="0.25">
      <c r="A56" s="48"/>
      <c r="B56" s="13" t="str">
        <f>"(Lớp: "&amp;VLOOKUP(A55,'[1]Du lieu'!$A$4:$F$199,6,FALSE)</f>
        <v>(Lớp: D14XLTHTT1</v>
      </c>
      <c r="C56" s="14" t="s">
        <v>17</v>
      </c>
      <c r="D56" s="14" t="s">
        <v>16</v>
      </c>
      <c r="E56" s="15" t="str">
        <f>IF(VLOOKUP(A55,'[1]Du lieu'!$A$4:$AP$486,12)="x","x","-")</f>
        <v>-</v>
      </c>
      <c r="F56" s="15" t="str">
        <f>IF(VLOOKUP(A55,'[1]Du lieu'!$A$4:$AP$486,28)="x","x","-")</f>
        <v>x</v>
      </c>
      <c r="G56" s="16">
        <v>5.8</v>
      </c>
      <c r="H56" s="14">
        <f>IF(E56="x",VLOOKUP(A55,'[1]Du lieu'!$A$4:$AP$486,20,FALSE),IF(F56="x",IF(G56&lt;&gt;"-",VLOOKUP(A55,'[1]Du lieu'!$A$4:$AP$486,36,FALSE),"-"),"-"))</f>
        <v>7</v>
      </c>
      <c r="I56" s="46"/>
    </row>
    <row r="57" spans="1:9" ht="15.75" customHeight="1" x14ac:dyDescent="0.25">
      <c r="A57" s="48"/>
      <c r="B57" s="13" t="str">
        <f>"MSV: "&amp;VLOOKUP(A55,'[1]Du lieu'!$A$4:$B$199,2,FALSE)</f>
        <v>MSV: B14DCDT060</v>
      </c>
      <c r="C57" s="14" t="s">
        <v>18</v>
      </c>
      <c r="D57" s="14" t="s">
        <v>16</v>
      </c>
      <c r="E57" s="15" t="str">
        <f>IF(VLOOKUP(A55,'[1]Du lieu'!$A$4:$AP$486,13)="x","x","-")</f>
        <v>-</v>
      </c>
      <c r="F57" s="15" t="str">
        <f>IF(VLOOKUP(A55,'[1]Du lieu'!$A$4:$AP$486,29)="x","x","-")</f>
        <v>-</v>
      </c>
      <c r="G57" s="16"/>
      <c r="H57" s="14"/>
      <c r="I57" s="46"/>
    </row>
    <row r="58" spans="1:9" ht="15.75" customHeight="1" x14ac:dyDescent="0.25">
      <c r="A58" s="48"/>
      <c r="B58" s="13" t="str">
        <f>"NS: "&amp;VLOOKUP(A55,'[1]Du lieu'!$A$4:$F$199,5,FALSE)&amp;")"</f>
        <v>NS: 01/12/1996)</v>
      </c>
      <c r="C58" s="14" t="s">
        <v>19</v>
      </c>
      <c r="D58" s="14" t="s">
        <v>16</v>
      </c>
      <c r="E58" s="15" t="str">
        <f>IF(VLOOKUP(A55,'[1]Du lieu'!$A$4:$AP$486,14)="x","x","-")</f>
        <v>-</v>
      </c>
      <c r="F58" s="15" t="str">
        <f>IF(VLOOKUP(A55,'[1]Du lieu'!$A$4:$AP$486,30)="x","x","-")</f>
        <v>-</v>
      </c>
      <c r="G58" s="16"/>
      <c r="H58" s="14" t="str">
        <f>IF(E58="x",VLOOKUP(A55,'[1]Du lieu'!$A$4:$AP$486,22,FALSE),IF(F58="x",IF(G58&lt;&gt;"-",VLOOKUP(A55,'[1]Du lieu'!$A$4:$AP$486,38,FALSE),"-"),"-"))</f>
        <v>-</v>
      </c>
      <c r="I58" s="46"/>
    </row>
    <row r="59" spans="1:9" ht="15.75" customHeight="1" x14ac:dyDescent="0.25">
      <c r="A59" s="47">
        <v>14</v>
      </c>
      <c r="B59" s="9" t="str">
        <f>VLOOKUP(A59,'[1]Du lieu'!$A$4:$C$199,3,FALSE)&amp;" "&amp;VLOOKUP(A59,'[1]Du lieu'!$A$4:$D$199,4,FALSE)</f>
        <v>Bùi Văn Dương</v>
      </c>
      <c r="C59" s="10" t="s">
        <v>15</v>
      </c>
      <c r="D59" s="10" t="s">
        <v>16</v>
      </c>
      <c r="E59" s="11" t="str">
        <f>IF(VLOOKUP(A59,'[1]Du lieu'!$A$4:$AP$486,11)="x","x","-")</f>
        <v>-</v>
      </c>
      <c r="F59" s="11" t="str">
        <f>IF(VLOOKUP(A59,'[1]Du lieu'!$A$4:$AP$486,27)="x","x","-")</f>
        <v>x</v>
      </c>
      <c r="G59" s="12">
        <v>6.7</v>
      </c>
      <c r="H59" s="10" t="str">
        <f>IF(E59="x",VLOOKUP(A59,'[1]Du lieu'!$A$4:$AP$486,19,FALSE),IF(F59="x",IF(G59&lt;&gt;"-",VLOOKUP(A59,'[1]Du lieu'!$A$4:$AP$486,35,FALSE),"-"),"-"))</f>
        <v>9</v>
      </c>
      <c r="I59" s="45" t="str">
        <f>"Đã có chứng chỉ Tiếng Anh "&amp;VLOOKUP(A59,'[1]Du lieu'!$A$4:$H$486,8,FALSE)&amp;" (điểm thi: "&amp;VLOOKUP(A59,'[1]Du lieu'!$A$4:$H$486,7,FALSE)&amp;"), cấp ngày "&amp;VLOOKUP(A59,'[1]Du lieu'!$A$4:$J$486,9,FALSE)&amp;", thời hạn của chứng chỉ: "&amp;VLOOKUP(In!A59,'[1]Du lieu'!$A$4:$J$486,10)</f>
        <v>Đã có chứng chỉ Tiếng Anh TOEIC (điểm thi: 505), cấp ngày 14/10/2018, thời hạn của chứng chỉ: 14/10/2020</v>
      </c>
    </row>
    <row r="60" spans="1:9" ht="15.75" customHeight="1" x14ac:dyDescent="0.25">
      <c r="A60" s="48"/>
      <c r="B60" s="13" t="str">
        <f>"(Lớp: "&amp;VLOOKUP(A59,'[1]Du lieu'!$A$4:$F$199,6,FALSE)</f>
        <v>(Lớp: D14XLTHTT1</v>
      </c>
      <c r="C60" s="14" t="s">
        <v>17</v>
      </c>
      <c r="D60" s="14" t="s">
        <v>16</v>
      </c>
      <c r="E60" s="15" t="str">
        <f>IF(VLOOKUP(A59,'[1]Du lieu'!$A$4:$AP$486,12)="x","x","-")</f>
        <v>-</v>
      </c>
      <c r="F60" s="15" t="str">
        <f>IF(VLOOKUP(A59,'[1]Du lieu'!$A$4:$AP$486,28)="x","x","-")</f>
        <v>x</v>
      </c>
      <c r="G60" s="16">
        <v>4.2</v>
      </c>
      <c r="H60" s="14" t="str">
        <f>IF(E60="x",VLOOKUP(A59,'[1]Du lieu'!$A$4:$AP$486,20,FALSE),IF(F60="x",IF(G60&lt;&gt;"-",VLOOKUP(A59,'[1]Du lieu'!$A$4:$AP$486,36,FALSE),"-"),"-"))</f>
        <v>9</v>
      </c>
      <c r="I60" s="46"/>
    </row>
    <row r="61" spans="1:9" ht="15.75" customHeight="1" x14ac:dyDescent="0.25">
      <c r="A61" s="48"/>
      <c r="B61" s="13" t="str">
        <f>"MSV: "&amp;VLOOKUP(A59,'[1]Du lieu'!$A$4:$B$199,2,FALSE)</f>
        <v>MSV: B14DCDT139</v>
      </c>
      <c r="C61" s="14" t="s">
        <v>18</v>
      </c>
      <c r="D61" s="14" t="s">
        <v>16</v>
      </c>
      <c r="E61" s="15" t="str">
        <f>IF(VLOOKUP(A59,'[1]Du lieu'!$A$4:$AP$486,13)="x","x","-")</f>
        <v>-</v>
      </c>
      <c r="F61" s="15" t="str">
        <f>IF(VLOOKUP(A59,'[1]Du lieu'!$A$4:$AP$486,29)="x","x","-")</f>
        <v>-</v>
      </c>
      <c r="G61" s="16"/>
      <c r="H61" s="14" t="str">
        <f>IF(E61="x",VLOOKUP(A59,'[1]Du lieu'!$A$4:$AP$486,21,FALSE),IF(F61="x",IF(G61&lt;&gt;"-",VLOOKUP(A59,'[1]Du lieu'!$A$4:$AP$486,37,FALSE),"-"),"-"))</f>
        <v>-</v>
      </c>
      <c r="I61" s="46"/>
    </row>
    <row r="62" spans="1:9" ht="15.75" customHeight="1" x14ac:dyDescent="0.25">
      <c r="A62" s="48"/>
      <c r="B62" s="13" t="str">
        <f>"NS: "&amp;VLOOKUP(A59,'[1]Du lieu'!$A$4:$F$199,5,FALSE)&amp;")"</f>
        <v>NS: 07/01/1996)</v>
      </c>
      <c r="C62" s="14" t="s">
        <v>19</v>
      </c>
      <c r="D62" s="14" t="s">
        <v>16</v>
      </c>
      <c r="E62" s="15" t="str">
        <f>IF(VLOOKUP(A59,'[1]Du lieu'!$A$4:$AP$486,14)="x","x","-")</f>
        <v>-</v>
      </c>
      <c r="F62" s="15" t="str">
        <f>IF(VLOOKUP(A59,'[1]Du lieu'!$A$4:$AP$486,30)="x","x","-")</f>
        <v>-</v>
      </c>
      <c r="G62" s="16"/>
      <c r="H62" s="14" t="str">
        <f>IF(E62="x",VLOOKUP(A59,'[1]Du lieu'!$A$4:$AP$486,22,FALSE),IF(F62="x",IF(G62&lt;&gt;"-",VLOOKUP(A59,'[1]Du lieu'!$A$4:$AP$486,38,FALSE),"-"),"-"))</f>
        <v>-</v>
      </c>
      <c r="I62" s="46"/>
    </row>
    <row r="63" spans="1:9" ht="15.75" customHeight="1" x14ac:dyDescent="0.25">
      <c r="A63" s="47">
        <v>15</v>
      </c>
      <c r="B63" s="9" t="str">
        <f>VLOOKUP(A63,'[1]Du lieu'!$A$4:$C$199,3,FALSE)&amp;" "&amp;VLOOKUP(A63,'[1]Du lieu'!$A$4:$D$199,4,FALSE)</f>
        <v>Đào Văn Hà</v>
      </c>
      <c r="C63" s="10" t="s">
        <v>15</v>
      </c>
      <c r="D63" s="10" t="s">
        <v>16</v>
      </c>
      <c r="E63" s="11" t="str">
        <f>IF(VLOOKUP(A63,'[1]Du lieu'!$A$4:$AP$486,11)="x","x","-")</f>
        <v>-</v>
      </c>
      <c r="F63" s="11" t="str">
        <f>IF(VLOOKUP(A63,'[1]Du lieu'!$A$4:$AP$486,27)="x","x","-")</f>
        <v>x</v>
      </c>
      <c r="G63" s="12">
        <v>4.5999999999999996</v>
      </c>
      <c r="H63" s="10" t="str">
        <f>IF(E63="x",VLOOKUP(A63,'[1]Du lieu'!$A$4:$AP$486,19,FALSE),IF(F63="x",IF(G63&lt;&gt;"-",VLOOKUP(A63,'[1]Du lieu'!$A$4:$AP$486,35,FALSE),"-"),"-"))</f>
        <v>9</v>
      </c>
      <c r="I63" s="45" t="str">
        <f>"Đã có chứng chỉ Tiếng Anh "&amp;VLOOKUP(A63,'[1]Du lieu'!$A$4:$H$486,8,FALSE)&amp;" (điểm thi: "&amp;VLOOKUP(A63,'[1]Du lieu'!$A$4:$H$486,7,FALSE)&amp;"), cấp ngày "&amp;VLOOKUP(A63,'[1]Du lieu'!$A$4:$J$486,9,FALSE)&amp;", thời hạn của chứng chỉ: "&amp;VLOOKUP(In!A63,'[1]Du lieu'!$A$4:$J$486,10)</f>
        <v>Đã có chứng chỉ Tiếng Anh TOEIC (điểm thi: 520), cấp ngày 19/10/2018, thời hạn của chứng chỉ: 19/10/2020</v>
      </c>
    </row>
    <row r="64" spans="1:9" ht="15.75" customHeight="1" x14ac:dyDescent="0.25">
      <c r="A64" s="48"/>
      <c r="B64" s="13" t="str">
        <f>"(Lớp: "&amp;VLOOKUP(A63,'[1]Du lieu'!$A$4:$F$199,6,FALSE)</f>
        <v>(Lớp: D14XLTHTT1</v>
      </c>
      <c r="C64" s="14" t="s">
        <v>17</v>
      </c>
      <c r="D64" s="14" t="s">
        <v>16</v>
      </c>
      <c r="E64" s="15" t="str">
        <f>IF(VLOOKUP(A63,'[1]Du lieu'!$A$4:$AP$486,12)="x","x","-")</f>
        <v>-</v>
      </c>
      <c r="F64" s="15" t="str">
        <f>IF(VLOOKUP(A63,'[1]Du lieu'!$A$4:$AP$486,28)="x","x","-")</f>
        <v>x</v>
      </c>
      <c r="G64" s="16">
        <v>5.5</v>
      </c>
      <c r="H64" s="14" t="str">
        <f>IF(E64="x",VLOOKUP(A63,'[1]Du lieu'!$A$4:$AP$486,20,FALSE),IF(F64="x",IF(G64&lt;&gt;"-",VLOOKUP(A63,'[1]Du lieu'!$A$4:$AP$486,36,FALSE),"-"),"-"))</f>
        <v>9</v>
      </c>
      <c r="I64" s="46"/>
    </row>
    <row r="65" spans="1:9" ht="15.75" customHeight="1" x14ac:dyDescent="0.25">
      <c r="A65" s="48"/>
      <c r="B65" s="13" t="str">
        <f>"MSV: "&amp;VLOOKUP(A63,'[1]Du lieu'!$A$4:$B$199,2,FALSE)</f>
        <v>MSV: B14DCDT272</v>
      </c>
      <c r="C65" s="14" t="s">
        <v>18</v>
      </c>
      <c r="D65" s="14" t="s">
        <v>16</v>
      </c>
      <c r="E65" s="15" t="str">
        <f>IF(VLOOKUP(A63,'[1]Du lieu'!$A$4:$AP$486,13)="x","x","-")</f>
        <v>-</v>
      </c>
      <c r="F65" s="15" t="str">
        <f>IF(VLOOKUP(A63,'[1]Du lieu'!$A$4:$AP$486,29)="x","x","-")</f>
        <v>-</v>
      </c>
      <c r="G65" s="16"/>
      <c r="H65" s="14" t="str">
        <f>IF(E65="x",VLOOKUP(A63,'[1]Du lieu'!$A$4:$AP$486,21,FALSE),IF(F65="x",IF(G65&lt;&gt;"-",VLOOKUP(A63,'[1]Du lieu'!$A$4:$AP$486,37,FALSE),"-"),"-"))</f>
        <v>-</v>
      </c>
      <c r="I65" s="46"/>
    </row>
    <row r="66" spans="1:9" ht="15.75" customHeight="1" x14ac:dyDescent="0.25">
      <c r="A66" s="49"/>
      <c r="B66" s="28" t="str">
        <f>"NS: "&amp;VLOOKUP(A63,'[1]Du lieu'!$A$4:$F$199,5,FALSE)&amp;")"</f>
        <v>NS: 05/02/1995)</v>
      </c>
      <c r="C66" s="29" t="s">
        <v>19</v>
      </c>
      <c r="D66" s="29" t="s">
        <v>16</v>
      </c>
      <c r="E66" s="30" t="str">
        <f>IF(VLOOKUP(A63,'[1]Du lieu'!$A$4:$AP$486,14)="x","x","-")</f>
        <v>-</v>
      </c>
      <c r="F66" s="30" t="str">
        <f>IF(VLOOKUP(A63,'[1]Du lieu'!$A$4:$AP$486,30)="x","x","-")</f>
        <v>-</v>
      </c>
      <c r="G66" s="27"/>
      <c r="H66" s="29" t="str">
        <f>IF(E66="x",VLOOKUP(A63,'[1]Du lieu'!$A$4:$AP$486,22,FALSE),IF(F66="x",IF(G66&lt;&gt;"-",VLOOKUP(A63,'[1]Du lieu'!$A$4:$AP$486,38,FALSE),"-"),"-"))</f>
        <v>-</v>
      </c>
      <c r="I66" s="54"/>
    </row>
    <row r="67" spans="1:9" ht="15.75" customHeight="1" x14ac:dyDescent="0.25">
      <c r="A67" s="47">
        <v>16</v>
      </c>
      <c r="B67" s="9" t="str">
        <f>VLOOKUP(A67,'[1]Du lieu'!$A$4:$C$199,3,FALSE)&amp;" "&amp;VLOOKUP(A67,'[1]Du lieu'!$A$4:$D$199,4,FALSE)</f>
        <v>Hoàng Đức Hùng</v>
      </c>
      <c r="C67" s="10" t="s">
        <v>15</v>
      </c>
      <c r="D67" s="10" t="s">
        <v>16</v>
      </c>
      <c r="E67" s="11" t="str">
        <f>IF(VLOOKUP(A67,'[1]Du lieu'!$A$4:$AP$486,11)="x","x","-")</f>
        <v>-</v>
      </c>
      <c r="F67" s="11" t="str">
        <f>IF(VLOOKUP(A67,'[1]Du lieu'!$A$4:$AP$486,27)="x","x","-")</f>
        <v>x</v>
      </c>
      <c r="G67" s="12">
        <v>4.7</v>
      </c>
      <c r="H67" s="10" t="str">
        <f>IF(E67="x",VLOOKUP(A67,'[1]Du lieu'!$A$4:$AP$486,19,FALSE),IF(F67="x",IF(G67&lt;&gt;"-",VLOOKUP(A67,'[1]Du lieu'!$A$4:$AP$486,35,FALSE),"-"),"-"))</f>
        <v>8</v>
      </c>
      <c r="I67" s="45" t="str">
        <f>"Đã có chứng chỉ Tiếng Anh "&amp;VLOOKUP(A67,'[1]Du lieu'!$A$4:$H$486,8,FALSE)&amp;" (điểm thi: "&amp;VLOOKUP(A67,'[1]Du lieu'!$A$4:$H$486,7,FALSE)&amp;"), cấp ngày "&amp;VLOOKUP(A67,'[1]Du lieu'!$A$4:$J$486,9,FALSE)&amp;", thời hạn của chứng chỉ: "&amp;VLOOKUP(In!A67,'[1]Du lieu'!$A$4:$J$486,10)</f>
        <v>Đã có chứng chỉ Tiếng Anh TOEIC (điểm thi: 485), cấp ngày 09/9/2018, thời hạn của chứng chỉ: 09/9/2020</v>
      </c>
    </row>
    <row r="68" spans="1:9" ht="15.75" customHeight="1" x14ac:dyDescent="0.25">
      <c r="A68" s="48"/>
      <c r="B68" s="13" t="str">
        <f>"(Lớp: "&amp;VLOOKUP(A67,'[1]Du lieu'!$A$4:$F$199,6,FALSE)</f>
        <v>(Lớp: D14XLTHTT1</v>
      </c>
      <c r="C68" s="14" t="s">
        <v>17</v>
      </c>
      <c r="D68" s="14" t="s">
        <v>16</v>
      </c>
      <c r="E68" s="15" t="str">
        <f>IF(VLOOKUP(A67,'[1]Du lieu'!$A$4:$AP$486,12)="x","x","-")</f>
        <v>-</v>
      </c>
      <c r="F68" s="15" t="str">
        <f>IF(VLOOKUP(A67,'[1]Du lieu'!$A$4:$AP$486,28)="x","x","-")</f>
        <v>x</v>
      </c>
      <c r="G68" s="16">
        <v>5.2</v>
      </c>
      <c r="H68" s="14">
        <f>IF(E68="x",VLOOKUP(A67,'[1]Du lieu'!$A$4:$AP$486,20,FALSE),IF(F68="x",IF(G68&lt;&gt;"-",VLOOKUP(A67,'[1]Du lieu'!$A$4:$AP$486,36,FALSE),"-"),"-"))</f>
        <v>7</v>
      </c>
      <c r="I68" s="46"/>
    </row>
    <row r="69" spans="1:9" ht="15.75" customHeight="1" x14ac:dyDescent="0.25">
      <c r="A69" s="48"/>
      <c r="B69" s="13" t="str">
        <f>"MSV: "&amp;VLOOKUP(A67,'[1]Du lieu'!$A$4:$B$199,2,FALSE)</f>
        <v>MSV: B14DCDT039</v>
      </c>
      <c r="C69" s="14" t="s">
        <v>18</v>
      </c>
      <c r="D69" s="14" t="s">
        <v>16</v>
      </c>
      <c r="E69" s="15" t="str">
        <f>IF(VLOOKUP(A67,'[1]Du lieu'!$A$4:$AP$486,13)="x","x","-")</f>
        <v>-</v>
      </c>
      <c r="F69" s="15" t="str">
        <f>IF(VLOOKUP(A67,'[1]Du lieu'!$A$4:$AP$486,29)="x","x","-")</f>
        <v>-</v>
      </c>
      <c r="G69" s="16"/>
      <c r="H69" s="14" t="str">
        <f>IF(E69="x",VLOOKUP(A67,'[1]Du lieu'!$A$4:$AP$486,21,FALSE),IF(F69="x",IF(G69&lt;&gt;"-",VLOOKUP(A67,'[1]Du lieu'!$A$4:$AP$486,37,FALSE),"-"),"-"))</f>
        <v>-</v>
      </c>
      <c r="I69" s="46"/>
    </row>
    <row r="70" spans="1:9" ht="15.75" customHeight="1" x14ac:dyDescent="0.25">
      <c r="A70" s="48"/>
      <c r="B70" s="13" t="str">
        <f>"NS: "&amp;VLOOKUP(A67,'[1]Du lieu'!$A$4:$F$199,5,FALSE)&amp;")"</f>
        <v>NS: 30/05/1996)</v>
      </c>
      <c r="C70" s="14" t="s">
        <v>19</v>
      </c>
      <c r="D70" s="14" t="s">
        <v>16</v>
      </c>
      <c r="E70" s="15" t="str">
        <f>IF(VLOOKUP(A67,'[1]Du lieu'!$A$4:$AP$486,14)="x","x","-")</f>
        <v>-</v>
      </c>
      <c r="F70" s="15" t="str">
        <f>IF(VLOOKUP(A67,'[1]Du lieu'!$A$4:$AP$486,30)="x","x","-")</f>
        <v>-</v>
      </c>
      <c r="G70" s="16"/>
      <c r="H70" s="14" t="str">
        <f>IF(E70="x",VLOOKUP(A67,'[1]Du lieu'!$A$4:$AP$486,22,FALSE),IF(F70="x",IF(G70&lt;&gt;"-",VLOOKUP(A67,'[1]Du lieu'!$A$4:$AP$486,38,FALSE),"-"),"-"))</f>
        <v>-</v>
      </c>
      <c r="I70" s="46"/>
    </row>
    <row r="71" spans="1:9" ht="15.75" customHeight="1" x14ac:dyDescent="0.25">
      <c r="A71" s="47">
        <v>17</v>
      </c>
      <c r="B71" s="9" t="str">
        <f>VLOOKUP(A71,'[1]Du lieu'!$A$4:$C$199,3,FALSE)&amp;" "&amp;VLOOKUP(A71,'[1]Du lieu'!$A$4:$D$199,4,FALSE)</f>
        <v>Bùi Thanh Tùng</v>
      </c>
      <c r="C71" s="10" t="s">
        <v>15</v>
      </c>
      <c r="D71" s="10" t="s">
        <v>16</v>
      </c>
      <c r="E71" s="11" t="str">
        <f>IF(VLOOKUP(A71,'[1]Du lieu'!$A$4:$AP$486,11)="x","x","-")</f>
        <v>-</v>
      </c>
      <c r="F71" s="11" t="str">
        <f>IF(VLOOKUP(A71,'[1]Du lieu'!$A$4:$AP$486,27)="x","x","-")</f>
        <v>x</v>
      </c>
      <c r="G71" s="12">
        <v>5.2</v>
      </c>
      <c r="H71" s="10" t="str">
        <f>IF(E71="x",VLOOKUP(A71,'[1]Du lieu'!$A$4:$AP$486,19,FALSE),IF(F71="x",IF(G71&lt;&gt;"-",VLOOKUP(A71,'[1]Du lieu'!$A$4:$AP$486,35,FALSE),"-"),"-"))</f>
        <v>9</v>
      </c>
      <c r="I71" s="45" t="str">
        <f>"Đã có chứng chỉ Tiếng Anh "&amp;VLOOKUP(A71,'[1]Du lieu'!$A$4:$H$486,8,FALSE)&amp;" (điểm thi: "&amp;VLOOKUP(A71,'[1]Du lieu'!$A$4:$H$486,7,FALSE)&amp;"), cấp ngày "&amp;VLOOKUP(A71,'[1]Du lieu'!$A$4:$J$486,9,FALSE)&amp;", thời hạn của chứng chỉ: "&amp;VLOOKUP(In!A71,'[1]Du lieu'!$A$4:$J$486,10)</f>
        <v>Đã có chứng chỉ Tiếng Anh TOEIC (điểm thi: 495), cấp ngày 29/11/2018, thời hạn của chứng chỉ: 29/11/2020</v>
      </c>
    </row>
    <row r="72" spans="1:9" ht="15.75" customHeight="1" x14ac:dyDescent="0.25">
      <c r="A72" s="48"/>
      <c r="B72" s="13" t="str">
        <f>"(Lớp: "&amp;VLOOKUP(A71,'[1]Du lieu'!$A$4:$F$199,6,FALSE)</f>
        <v>(Lớp: D14XLTHTT1</v>
      </c>
      <c r="C72" s="14" t="s">
        <v>17</v>
      </c>
      <c r="D72" s="14" t="s">
        <v>16</v>
      </c>
      <c r="E72" s="15" t="str">
        <f>IF(VLOOKUP(A71,'[1]Du lieu'!$A$4:$AP$486,12)="x","x","-")</f>
        <v>-</v>
      </c>
      <c r="F72" s="15" t="str">
        <f>IF(VLOOKUP(A71,'[1]Du lieu'!$A$4:$AP$486,28)="x","x","-")</f>
        <v>x</v>
      </c>
      <c r="G72" s="16">
        <v>5</v>
      </c>
      <c r="H72" s="14" t="str">
        <f>IF(E72="x",VLOOKUP(A71,'[1]Du lieu'!$A$4:$AP$486,20,FALSE),IF(F72="x",IF(G72&lt;&gt;"-",VLOOKUP(A71,'[1]Du lieu'!$A$4:$AP$486,36,FALSE),"-"),"-"))</f>
        <v>9</v>
      </c>
      <c r="I72" s="46"/>
    </row>
    <row r="73" spans="1:9" ht="15.75" customHeight="1" x14ac:dyDescent="0.25">
      <c r="A73" s="48"/>
      <c r="B73" s="13" t="str">
        <f>"MSV: "&amp;VLOOKUP(A71,'[1]Du lieu'!$A$4:$B$199,2,FALSE)</f>
        <v>MSV: B14DCDT004</v>
      </c>
      <c r="C73" s="14" t="s">
        <v>18</v>
      </c>
      <c r="D73" s="14" t="s">
        <v>16</v>
      </c>
      <c r="E73" s="15" t="str">
        <f>IF(VLOOKUP(A71,'[1]Du lieu'!$A$4:$AP$486,13)="x","x","-")</f>
        <v>-</v>
      </c>
      <c r="F73" s="15" t="str">
        <f>IF(VLOOKUP(A71,'[1]Du lieu'!$A$4:$AP$486,29)="x","x","-")</f>
        <v>-</v>
      </c>
      <c r="G73" s="16"/>
      <c r="H73" s="14" t="str">
        <f>IF(E73="x",VLOOKUP(A71,'[1]Du lieu'!$A$4:$AP$486,21,FALSE),IF(F73="x",IF(G73&lt;&gt;"-",VLOOKUP(A71,'[1]Du lieu'!$A$4:$AP$486,37,FALSE),"-"),"-"))</f>
        <v>-</v>
      </c>
      <c r="I73" s="46"/>
    </row>
    <row r="74" spans="1:9" ht="15.75" customHeight="1" x14ac:dyDescent="0.25">
      <c r="A74" s="48"/>
      <c r="B74" s="13" t="str">
        <f>"NS: "&amp;VLOOKUP(A71,'[1]Du lieu'!$A$4:$F$199,5,FALSE)&amp;")"</f>
        <v>NS: 21/04/1996)</v>
      </c>
      <c r="C74" s="14" t="s">
        <v>19</v>
      </c>
      <c r="D74" s="14" t="s">
        <v>16</v>
      </c>
      <c r="E74" s="15" t="str">
        <f>IF(VLOOKUP(A71,'[1]Du lieu'!$A$4:$AP$486,14)="x","x","-")</f>
        <v>-</v>
      </c>
      <c r="F74" s="15" t="str">
        <f>IF(VLOOKUP(A71,'[1]Du lieu'!$A$4:$AP$486,30)="x","x","-")</f>
        <v>-</v>
      </c>
      <c r="G74" s="16"/>
      <c r="H74" s="14" t="str">
        <f>IF(E74="x",VLOOKUP(A71,'[1]Du lieu'!$A$4:$AP$486,22,FALSE),IF(F74="x",IF(G74&lt;&gt;"-",VLOOKUP(A71,'[1]Du lieu'!$A$4:$AP$486,38,FALSE),"-"),"-"))</f>
        <v>-</v>
      </c>
      <c r="I74" s="46"/>
    </row>
    <row r="75" spans="1:9" ht="15.75" customHeight="1" x14ac:dyDescent="0.25">
      <c r="A75" s="47">
        <v>18</v>
      </c>
      <c r="B75" s="9" t="str">
        <f>VLOOKUP(A75,'[1]Du lieu'!$A$4:$C$199,3,FALSE)&amp;" "&amp;VLOOKUP(A75,'[1]Du lieu'!$A$4:$D$199,4,FALSE)</f>
        <v>Hoàng Hữu Anh</v>
      </c>
      <c r="C75" s="10" t="s">
        <v>15</v>
      </c>
      <c r="D75" s="10" t="s">
        <v>16</v>
      </c>
      <c r="E75" s="11" t="str">
        <f>IF(VLOOKUP(A75,'[1]Du lieu'!$A$4:$AP$486,11)="x","x","-")</f>
        <v>-</v>
      </c>
      <c r="F75" s="11" t="str">
        <f>IF(VLOOKUP(A75,'[1]Du lieu'!$A$4:$AP$486,27)="x","x","-")</f>
        <v>x</v>
      </c>
      <c r="G75" s="12">
        <v>7.6</v>
      </c>
      <c r="H75" s="10" t="str">
        <f>IF(E75="x",VLOOKUP(A75,'[1]Du lieu'!$A$4:$AP$486,19,FALSE),IF(F75="x",IF(G75&lt;&gt;"-",VLOOKUP(A75,'[1]Du lieu'!$A$4:$AP$486,35,FALSE),"-"),"-"))</f>
        <v>9</v>
      </c>
      <c r="I75" s="45" t="str">
        <f>"Đã có chứng chỉ Tiếng Anh "&amp;VLOOKUP(A75,'[1]Du lieu'!$A$4:$H$486,8,FALSE)&amp;" (điểm thi: "&amp;VLOOKUP(A75,'[1]Du lieu'!$A$4:$H$486,7,FALSE)&amp;"), cấp ngày "&amp;VLOOKUP(A75,'[1]Du lieu'!$A$4:$J$486,9,FALSE)&amp;", thời hạn của chứng chỉ: "&amp;VLOOKUP(In!A75,'[1]Du lieu'!$A$4:$J$486,10)</f>
        <v>Đã có chứng chỉ Tiếng Anh TOEIC (điểm thi: 520), cấp ngày 15/9/2018, thời hạn của chứng chỉ: 15/9/2020</v>
      </c>
    </row>
    <row r="76" spans="1:9" ht="15.75" customHeight="1" x14ac:dyDescent="0.25">
      <c r="A76" s="48"/>
      <c r="B76" s="13" t="str">
        <f>"(Lớp: "&amp;VLOOKUP(A75,'[1]Du lieu'!$A$4:$F$199,6,FALSE)</f>
        <v>(Lớp: D14XLTHTT2</v>
      </c>
      <c r="C76" s="14" t="s">
        <v>17</v>
      </c>
      <c r="D76" s="14" t="s">
        <v>16</v>
      </c>
      <c r="E76" s="15" t="str">
        <f>IF(VLOOKUP(A75,'[1]Du lieu'!$A$4:$AP$486,12)="x","x","-")</f>
        <v>-</v>
      </c>
      <c r="F76" s="15" t="str">
        <f>IF(VLOOKUP(A75,'[1]Du lieu'!$A$4:$AP$486,28)="x","x","-")</f>
        <v>x</v>
      </c>
      <c r="G76" s="16">
        <v>6.4</v>
      </c>
      <c r="H76" s="14" t="str">
        <f>IF(E76="x",VLOOKUP(A75,'[1]Du lieu'!$A$4:$AP$486,20,FALSE),IF(F76="x",IF(G76&lt;&gt;"-",VLOOKUP(A75,'[1]Du lieu'!$A$4:$AP$486,36,FALSE),"-"),"-"))</f>
        <v>9</v>
      </c>
      <c r="I76" s="46"/>
    </row>
    <row r="77" spans="1:9" ht="15.75" customHeight="1" x14ac:dyDescent="0.25">
      <c r="A77" s="48"/>
      <c r="B77" s="13" t="str">
        <f>"MSV: "&amp;VLOOKUP(A75,'[1]Du lieu'!$A$4:$B$199,2,FALSE)</f>
        <v>MSV: B14DCDT077</v>
      </c>
      <c r="C77" s="14" t="s">
        <v>18</v>
      </c>
      <c r="D77" s="14" t="s">
        <v>16</v>
      </c>
      <c r="E77" s="15" t="str">
        <f>IF(VLOOKUP(A75,'[1]Du lieu'!$A$4:$AP$486,13)="x","x","-")</f>
        <v>-</v>
      </c>
      <c r="F77" s="15" t="str">
        <f>IF(VLOOKUP(A75,'[1]Du lieu'!$A$4:$AP$486,29)="x","x","-")</f>
        <v>-</v>
      </c>
      <c r="G77" s="16"/>
      <c r="H77" s="14" t="str">
        <f>IF(E77="x",VLOOKUP(A75,'[1]Du lieu'!$A$4:$AP$486,21,FALSE),IF(F77="x",IF(G77&lt;&gt;"-",VLOOKUP(A75,'[1]Du lieu'!$A$4:$AP$486,37,FALSE),"-"),"-"))</f>
        <v>-</v>
      </c>
      <c r="I77" s="46"/>
    </row>
    <row r="78" spans="1:9" ht="15.75" customHeight="1" x14ac:dyDescent="0.25">
      <c r="A78" s="48"/>
      <c r="B78" s="13" t="str">
        <f>"NS: "&amp;VLOOKUP(A75,'[1]Du lieu'!$A$4:$F$199,5,FALSE)&amp;")"</f>
        <v>NS: 26/07/1995)</v>
      </c>
      <c r="C78" s="14" t="s">
        <v>19</v>
      </c>
      <c r="D78" s="14" t="s">
        <v>16</v>
      </c>
      <c r="E78" s="15" t="str">
        <f>IF(VLOOKUP(A75,'[1]Du lieu'!$A$4:$AP$486,14)="x","x","-")</f>
        <v>-</v>
      </c>
      <c r="F78" s="15" t="str">
        <f>IF(VLOOKUP(A75,'[1]Du lieu'!$A$4:$AP$486,30)="x","x","-")</f>
        <v>-</v>
      </c>
      <c r="G78" s="16"/>
      <c r="H78" s="14" t="str">
        <f>IF(E78="x",VLOOKUP(A75,'[1]Du lieu'!$A$4:$AP$486,22,FALSE),IF(F78="x",IF(G78&lt;&gt;"-",VLOOKUP(A75,'[1]Du lieu'!$A$4:$AP$486,38,FALSE),"-"),"-"))</f>
        <v>-</v>
      </c>
      <c r="I78" s="46"/>
    </row>
    <row r="79" spans="1:9" ht="15.75" customHeight="1" x14ac:dyDescent="0.25">
      <c r="A79" s="47">
        <v>19</v>
      </c>
      <c r="B79" s="9" t="str">
        <f>VLOOKUP(A79,'[1]Du lieu'!$A$4:$C$199,3,FALSE)&amp;" "&amp;VLOOKUP(A79,'[1]Du lieu'!$A$4:$D$199,4,FALSE)</f>
        <v>Nguyễn Quốc Đạt</v>
      </c>
      <c r="C79" s="10" t="s">
        <v>15</v>
      </c>
      <c r="D79" s="10" t="s">
        <v>16</v>
      </c>
      <c r="E79" s="11" t="str">
        <f>IF(VLOOKUP(A79,'[1]Du lieu'!$A$4:$AP$486,11)="x","x","-")</f>
        <v>-</v>
      </c>
      <c r="F79" s="11" t="str">
        <f>IF(VLOOKUP(A79,'[1]Du lieu'!$A$4:$AP$486,27)="x","x","-")</f>
        <v>x</v>
      </c>
      <c r="G79" s="12">
        <v>4.5999999999999996</v>
      </c>
      <c r="H79" s="10" t="str">
        <f>IF(E79="x",VLOOKUP(A79,'[1]Du lieu'!$A$4:$AP$486,19,FALSE),IF(F79="x",IF(G79&lt;&gt;"-",VLOOKUP(A79,'[1]Du lieu'!$A$4:$AP$486,35,FALSE),"-"),"-"))</f>
        <v>9</v>
      </c>
      <c r="I79" s="45" t="str">
        <f>"Đã có chứng chỉ Tiếng Anh "&amp;VLOOKUP(A79,'[1]Du lieu'!$A$4:$H$486,8,FALSE)&amp;" (điểm thi: "&amp;VLOOKUP(A79,'[1]Du lieu'!$A$4:$H$486,7,FALSE)&amp;"), cấp ngày "&amp;VLOOKUP(A79,'[1]Du lieu'!$A$4:$J$486,9,FALSE)&amp;", thời hạn của chứng chỉ: "&amp;VLOOKUP(In!A79,'[1]Du lieu'!$A$4:$J$486,10)</f>
        <v>Đã có chứng chỉ Tiếng Anh TOEIC (điểm thi: 515), cấp ngày 19/10/2018, thời hạn của chứng chỉ: 19/10/2020</v>
      </c>
    </row>
    <row r="80" spans="1:9" ht="15.75" customHeight="1" x14ac:dyDescent="0.25">
      <c r="A80" s="48"/>
      <c r="B80" s="13" t="str">
        <f>"(Lớp: "&amp;VLOOKUP(A79,'[1]Du lieu'!$A$4:$F$199,6,FALSE)</f>
        <v>(Lớp: D14XLTHTT2</v>
      </c>
      <c r="C80" s="14" t="s">
        <v>17</v>
      </c>
      <c r="D80" s="14" t="s">
        <v>16</v>
      </c>
      <c r="E80" s="15" t="str">
        <f>IF(VLOOKUP(A79,'[1]Du lieu'!$A$4:$AP$486,12)="x","x","-")</f>
        <v>-</v>
      </c>
      <c r="F80" s="15" t="str">
        <f>IF(VLOOKUP(A79,'[1]Du lieu'!$A$4:$AP$486,28)="x","x","-")</f>
        <v>x</v>
      </c>
      <c r="G80" s="16">
        <v>4.5999999999999996</v>
      </c>
      <c r="H80" s="14" t="str">
        <f>IF(E80="x",VLOOKUP(A79,'[1]Du lieu'!$A$4:$AP$486,20,FALSE),IF(F80="x",IF(G80&lt;&gt;"-",VLOOKUP(A79,'[1]Du lieu'!$A$4:$AP$486,36,FALSE),"-"),"-"))</f>
        <v>9</v>
      </c>
      <c r="I80" s="46"/>
    </row>
    <row r="81" spans="1:9" ht="15.75" customHeight="1" x14ac:dyDescent="0.25">
      <c r="A81" s="48"/>
      <c r="B81" s="13" t="str">
        <f>"MSV: "&amp;VLOOKUP(A79,'[1]Du lieu'!$A$4:$B$199,2,FALSE)</f>
        <v>MSV: B14DCDT167</v>
      </c>
      <c r="C81" s="14" t="s">
        <v>18</v>
      </c>
      <c r="D81" s="14" t="s">
        <v>16</v>
      </c>
      <c r="E81" s="15" t="str">
        <f>IF(VLOOKUP(A79,'[1]Du lieu'!$A$4:$AP$486,13)="x","x","-")</f>
        <v>-</v>
      </c>
      <c r="F81" s="15" t="str">
        <f>IF(VLOOKUP(A79,'[1]Du lieu'!$A$4:$AP$486,29)="x","x","-")</f>
        <v>-</v>
      </c>
      <c r="G81" s="16"/>
      <c r="H81" s="14" t="str">
        <f>IF(E81="x",VLOOKUP(A79,'[1]Du lieu'!$A$4:$AP$486,21,FALSE),IF(F81="x",IF(G81&lt;&gt;"-",VLOOKUP(A79,'[1]Du lieu'!$A$4:$AP$486,37,FALSE),"-"),"-"))</f>
        <v>-</v>
      </c>
      <c r="I81" s="46"/>
    </row>
    <row r="82" spans="1:9" ht="15.75" customHeight="1" x14ac:dyDescent="0.25">
      <c r="A82" s="48"/>
      <c r="B82" s="13" t="str">
        <f>"NS: "&amp;VLOOKUP(A79,'[1]Du lieu'!$A$4:$F$199,5,FALSE)&amp;")"</f>
        <v>NS: 28/11/1996)</v>
      </c>
      <c r="C82" s="14" t="s">
        <v>19</v>
      </c>
      <c r="D82" s="14" t="s">
        <v>16</v>
      </c>
      <c r="E82" s="15" t="str">
        <f>IF(VLOOKUP(A79,'[1]Du lieu'!$A$4:$AP$486,14)="x","x","-")</f>
        <v>-</v>
      </c>
      <c r="F82" s="15" t="str">
        <f>IF(VLOOKUP(A79,'[1]Du lieu'!$A$4:$AP$486,30)="x","x","-")</f>
        <v>-</v>
      </c>
      <c r="G82" s="16"/>
      <c r="H82" s="14" t="str">
        <f>IF(E82="x",VLOOKUP(A79,'[1]Du lieu'!$A$4:$AP$486,22,FALSE),IF(F82="x",IF(G82&lt;&gt;"-",VLOOKUP(A79,'[1]Du lieu'!$A$4:$AP$486,38,FALSE),"-"),"-"))</f>
        <v>-</v>
      </c>
      <c r="I82" s="46"/>
    </row>
    <row r="83" spans="1:9" ht="15.75" customHeight="1" x14ac:dyDescent="0.25">
      <c r="A83" s="47">
        <v>20</v>
      </c>
      <c r="B83" s="9" t="str">
        <f>VLOOKUP(A83,'[1]Du lieu'!$A$4:$C$199,3,FALSE)&amp;" "&amp;VLOOKUP(A83,'[1]Du lieu'!$A$4:$D$199,4,FALSE)</f>
        <v>Lê Thanh Hà</v>
      </c>
      <c r="C83" s="10" t="s">
        <v>15</v>
      </c>
      <c r="D83" s="10" t="s">
        <v>16</v>
      </c>
      <c r="E83" s="11" t="str">
        <f>IF(VLOOKUP(A83,'[1]Du lieu'!$A$4:$AP$486,11)="x","x","-")</f>
        <v>-</v>
      </c>
      <c r="F83" s="11" t="str">
        <f>IF(VLOOKUP(A83,'[1]Du lieu'!$A$4:$AP$486,27)="x","x","-")</f>
        <v>x</v>
      </c>
      <c r="G83" s="12">
        <v>4.8</v>
      </c>
      <c r="H83" s="10" t="str">
        <f>IF(E83="x",VLOOKUP(A83,'[1]Du lieu'!$A$4:$AP$486,19,FALSE),IF(F83="x",IF(G83&lt;&gt;"-",VLOOKUP(A83,'[1]Du lieu'!$A$4:$AP$486,35,FALSE),"-"),"-"))</f>
        <v>9</v>
      </c>
      <c r="I83" s="45" t="str">
        <f>"Đã có chứng chỉ Tiếng Anh "&amp;VLOOKUP(A83,'[1]Du lieu'!$A$4:$H$486,8,FALSE)&amp;" (điểm thi: "&amp;VLOOKUP(A83,'[1]Du lieu'!$A$4:$H$486,7,FALSE)&amp;"), cấp ngày "&amp;VLOOKUP(A83,'[1]Du lieu'!$A$4:$J$486,9,FALSE)&amp;", thời hạn của chứng chỉ: "&amp;VLOOKUP(In!A83,'[1]Du lieu'!$A$4:$J$486,10)</f>
        <v>Đã có chứng chỉ Tiếng Anh TOEIC (điểm thi: 505), cấp ngày 13/10/2018, thời hạn của chứng chỉ: 13/10/2020</v>
      </c>
    </row>
    <row r="84" spans="1:9" ht="15.75" customHeight="1" x14ac:dyDescent="0.25">
      <c r="A84" s="48"/>
      <c r="B84" s="13" t="str">
        <f>"(Lớp: "&amp;VLOOKUP(A83,'[1]Du lieu'!$A$4:$F$199,6,FALSE)</f>
        <v>(Lớp: D14XLTHTT2</v>
      </c>
      <c r="C84" s="14" t="s">
        <v>17</v>
      </c>
      <c r="D84" s="14" t="s">
        <v>16</v>
      </c>
      <c r="E84" s="15" t="str">
        <f>IF(VLOOKUP(A83,'[1]Du lieu'!$A$4:$AP$486,12)="x","x","-")</f>
        <v>-</v>
      </c>
      <c r="F84" s="15" t="str">
        <f>IF(VLOOKUP(A83,'[1]Du lieu'!$A$4:$AP$486,28)="x","x","-")</f>
        <v>x</v>
      </c>
      <c r="G84" s="16">
        <v>4.7</v>
      </c>
      <c r="H84" s="14" t="str">
        <f>IF(E84="x",VLOOKUP(A83,'[1]Du lieu'!$A$4:$AP$486,20,FALSE),IF(F84="x",IF(G84&lt;&gt;"-",VLOOKUP(A83,'[1]Du lieu'!$A$4:$AP$486,36,FALSE),"-"),"-"))</f>
        <v>9</v>
      </c>
      <c r="I84" s="46"/>
    </row>
    <row r="85" spans="1:9" ht="15.75" customHeight="1" x14ac:dyDescent="0.25">
      <c r="A85" s="48"/>
      <c r="B85" s="13" t="str">
        <f>"MSV: "&amp;VLOOKUP(A83,'[1]Du lieu'!$A$4:$B$199,2,FALSE)</f>
        <v>MSV: B14DCDT168</v>
      </c>
      <c r="C85" s="14" t="s">
        <v>18</v>
      </c>
      <c r="D85" s="14" t="s">
        <v>16</v>
      </c>
      <c r="E85" s="15" t="str">
        <f>IF(VLOOKUP(A83,'[1]Du lieu'!$A$4:$AP$486,13)="x","x","-")</f>
        <v>-</v>
      </c>
      <c r="F85" s="15" t="str">
        <f>IF(VLOOKUP(A83,'[1]Du lieu'!$A$4:$AP$486,29)="x","x","-")</f>
        <v>-</v>
      </c>
      <c r="G85" s="16"/>
      <c r="H85" s="14" t="str">
        <f>IF(E85="x",VLOOKUP(A83,'[1]Du lieu'!$A$4:$AP$486,21,FALSE),IF(F85="x",IF(G85&lt;&gt;"-",VLOOKUP(A83,'[1]Du lieu'!$A$4:$AP$486,37,FALSE),"-"),"-"))</f>
        <v>-</v>
      </c>
      <c r="I85" s="46"/>
    </row>
    <row r="86" spans="1:9" ht="15.75" customHeight="1" x14ac:dyDescent="0.25">
      <c r="A86" s="48"/>
      <c r="B86" s="13" t="str">
        <f>"NS: "&amp;VLOOKUP(A83,'[1]Du lieu'!$A$4:$F$199,5,FALSE)&amp;")"</f>
        <v>NS: 26/07/1995)</v>
      </c>
      <c r="C86" s="14" t="s">
        <v>19</v>
      </c>
      <c r="D86" s="14" t="s">
        <v>16</v>
      </c>
      <c r="E86" s="15" t="str">
        <f>IF(VLOOKUP(A83,'[1]Du lieu'!$A$4:$AP$486,14)="x","x","-")</f>
        <v>-</v>
      </c>
      <c r="F86" s="15" t="str">
        <f>IF(VLOOKUP(A83,'[1]Du lieu'!$A$4:$AP$486,30)="x","x","-")</f>
        <v>-</v>
      </c>
      <c r="G86" s="16"/>
      <c r="H86" s="14" t="str">
        <f>IF(E86="x",VLOOKUP(A83,'[1]Du lieu'!$A$4:$AP$486,22,FALSE),IF(F86="x",IF(G86&lt;&gt;"-",VLOOKUP(A83,'[1]Du lieu'!$A$4:$AP$486,38,FALSE),"-"),"-"))</f>
        <v>-</v>
      </c>
      <c r="I86" s="46"/>
    </row>
    <row r="87" spans="1:9" ht="15.75" customHeight="1" x14ac:dyDescent="0.25">
      <c r="A87" s="47">
        <v>21</v>
      </c>
      <c r="B87" s="9" t="str">
        <f>VLOOKUP(A87,'[1]Du lieu'!$A$4:$C$199,3,FALSE)&amp;" "&amp;VLOOKUP(A87,'[1]Du lieu'!$A$4:$D$199,4,FALSE)</f>
        <v>Lê Ngọc Huy</v>
      </c>
      <c r="C87" s="10" t="s">
        <v>15</v>
      </c>
      <c r="D87" s="10" t="s">
        <v>16</v>
      </c>
      <c r="E87" s="11" t="str">
        <f>IF(VLOOKUP(A87,'[1]Du lieu'!$A$4:$AP$486,11)="x","x","-")</f>
        <v>-</v>
      </c>
      <c r="F87" s="11" t="str">
        <f>IF(VLOOKUP(A87,'[1]Du lieu'!$A$4:$AP$486,27)="x","x","-")</f>
        <v>-</v>
      </c>
      <c r="G87" s="12"/>
      <c r="H87" s="10" t="str">
        <f>IF(E87="x",VLOOKUP(A87,'[1]Du lieu'!$A$4:$AP$486,19,FALSE),IF(F87="x",IF(G87&lt;&gt;"-",VLOOKUP(A87,'[1]Du lieu'!$A$4:$AP$486,35,FALSE),"-"),"-"))</f>
        <v>-</v>
      </c>
      <c r="I87" s="45" t="str">
        <f>"Đã có chứng chỉ Tiếng Anh "&amp;VLOOKUP(A87,'[1]Du lieu'!$A$4:$H$486,8,FALSE)&amp;" (điểm thi: "&amp;VLOOKUP(A87,'[1]Du lieu'!$A$4:$H$486,7,FALSE)&amp;"), cấp ngày "&amp;VLOOKUP(A87,'[1]Du lieu'!$A$4:$J$486,9,FALSE)&amp;", thời hạn của chứng chỉ: "&amp;VLOOKUP(In!A87,'[1]Du lieu'!$A$4:$J$486,10)</f>
        <v>Đã có chứng chỉ Tiếng Anh TOEIC (điểm thi: 515), cấp ngày 02/11/2018, thời hạn của chứng chỉ: 02/11/2020</v>
      </c>
    </row>
    <row r="88" spans="1:9" ht="15.75" customHeight="1" x14ac:dyDescent="0.25">
      <c r="A88" s="48"/>
      <c r="B88" s="13" t="str">
        <f>"(Lớp: "&amp;VLOOKUP(A87,'[1]Du lieu'!$A$4:$F$199,6,FALSE)</f>
        <v>(Lớp: D14XLTHTT2</v>
      </c>
      <c r="C88" s="14" t="s">
        <v>17</v>
      </c>
      <c r="D88" s="14" t="s">
        <v>16</v>
      </c>
      <c r="E88" s="15" t="str">
        <f>IF(VLOOKUP(A87,'[1]Du lieu'!$A$4:$AP$486,12)="x","x","-")</f>
        <v>-</v>
      </c>
      <c r="F88" s="15" t="str">
        <f>IF(VLOOKUP(A87,'[1]Du lieu'!$A$4:$AP$486,28)="x","x","-")</f>
        <v>x</v>
      </c>
      <c r="G88" s="16">
        <v>6.1</v>
      </c>
      <c r="H88" s="14" t="str">
        <f>IF(E88="x",VLOOKUP(A87,'[1]Du lieu'!$A$4:$AP$486,20,FALSE),IF(F88="x",IF(G88&lt;&gt;"-",VLOOKUP(A87,'[1]Du lieu'!$A$4:$AP$486,36,FALSE),"-"),"-"))</f>
        <v>9</v>
      </c>
      <c r="I88" s="46"/>
    </row>
    <row r="89" spans="1:9" ht="15.75" customHeight="1" x14ac:dyDescent="0.25">
      <c r="A89" s="48"/>
      <c r="B89" s="13" t="str">
        <f>"MSV: "&amp;VLOOKUP(A87,'[1]Du lieu'!$A$4:$B$199,2,FALSE)</f>
        <v>MSV: B14DCDT006</v>
      </c>
      <c r="C89" s="14" t="s">
        <v>18</v>
      </c>
      <c r="D89" s="14" t="s">
        <v>16</v>
      </c>
      <c r="E89" s="15" t="str">
        <f>IF(VLOOKUP(A87,'[1]Du lieu'!$A$4:$AP$486,13)="x","x","-")</f>
        <v>-</v>
      </c>
      <c r="F89" s="15" t="str">
        <f>IF(VLOOKUP(A87,'[1]Du lieu'!$A$4:$AP$486,29)="x","x","-")</f>
        <v>-</v>
      </c>
      <c r="G89" s="16"/>
      <c r="H89" s="14" t="str">
        <f>IF(E89="x",VLOOKUP(A87,'[1]Du lieu'!$A$4:$AP$486,21,FALSE),IF(F89="x",IF(G89&lt;&gt;"-",VLOOKUP(A87,'[1]Du lieu'!$A$4:$AP$486,37,FALSE),"-"),"-"))</f>
        <v>-</v>
      </c>
      <c r="I89" s="46"/>
    </row>
    <row r="90" spans="1:9" ht="15.75" customHeight="1" x14ac:dyDescent="0.25">
      <c r="A90" s="48"/>
      <c r="B90" s="13" t="str">
        <f>"NS: "&amp;VLOOKUP(A87,'[1]Du lieu'!$A$4:$F$199,5,FALSE)&amp;")"</f>
        <v>NS: 17/05/1996)</v>
      </c>
      <c r="C90" s="14" t="s">
        <v>19</v>
      </c>
      <c r="D90" s="14" t="s">
        <v>16</v>
      </c>
      <c r="E90" s="15" t="str">
        <f>IF(VLOOKUP(A87,'[1]Du lieu'!$A$4:$AP$486,14)="x","x","-")</f>
        <v>-</v>
      </c>
      <c r="F90" s="15" t="str">
        <f>IF(VLOOKUP(A87,'[1]Du lieu'!$A$4:$AP$486,30)="x","x","-")</f>
        <v>-</v>
      </c>
      <c r="G90" s="16"/>
      <c r="H90" s="14" t="str">
        <f>IF(E90="x",VLOOKUP(A87,'[1]Du lieu'!$A$4:$AP$486,22,FALSE),IF(F90="x",IF(G90&lt;&gt;"-",VLOOKUP(A87,'[1]Du lieu'!$A$4:$AP$486,38,FALSE),"-"),"-"))</f>
        <v>-</v>
      </c>
      <c r="I90" s="46"/>
    </row>
    <row r="91" spans="1:9" ht="15.75" customHeight="1" x14ac:dyDescent="0.25">
      <c r="A91" s="47">
        <v>22</v>
      </c>
      <c r="B91" s="9" t="str">
        <f>VLOOKUP(A91,'[1]Du lieu'!$A$4:$C$199,3,FALSE)&amp;" "&amp;VLOOKUP(A91,'[1]Du lieu'!$A$4:$D$199,4,FALSE)</f>
        <v>Khổng Ngọc Kiên</v>
      </c>
      <c r="C91" s="10" t="s">
        <v>15</v>
      </c>
      <c r="D91" s="10" t="s">
        <v>16</v>
      </c>
      <c r="E91" s="11" t="str">
        <f>IF(VLOOKUP(A91,'[1]Du lieu'!$A$4:$AP$486,11)="x","x","-")</f>
        <v>-</v>
      </c>
      <c r="F91" s="11" t="str">
        <f>IF(VLOOKUP(A91,'[1]Du lieu'!$A$4:$AP$486,27)="x","x","-")</f>
        <v>x</v>
      </c>
      <c r="G91" s="12">
        <v>4</v>
      </c>
      <c r="H91" s="10" t="str">
        <f>IF(E91="x",VLOOKUP(A91,'[1]Du lieu'!$A$4:$AP$486,19,FALSE),IF(F91="x",IF(G91&lt;&gt;"-",VLOOKUP(A91,'[1]Du lieu'!$A$4:$AP$486,35,FALSE),"-"),"-"))</f>
        <v>9</v>
      </c>
      <c r="I91" s="45" t="str">
        <f>"Đã có chứng chỉ Tiếng Anh "&amp;VLOOKUP(A91,'[1]Du lieu'!$A$4:$H$486,8,FALSE)&amp;" (điểm thi: "&amp;VLOOKUP(A91,'[1]Du lieu'!$A$4:$H$486,7,FALSE)&amp;"), cấp ngày "&amp;VLOOKUP(A91,'[1]Du lieu'!$A$4:$J$486,9,FALSE)&amp;", thời hạn của chứng chỉ: "&amp;VLOOKUP(In!A91,'[1]Du lieu'!$A$4:$J$486,10)</f>
        <v>Đã có chứng chỉ Tiếng Anh TOEIC (điểm thi: 490), cấp ngày 27/11/2018, thời hạn của chứng chỉ: 27/11/2020</v>
      </c>
    </row>
    <row r="92" spans="1:9" ht="15.75" customHeight="1" x14ac:dyDescent="0.25">
      <c r="A92" s="48"/>
      <c r="B92" s="13" t="str">
        <f>"(Lớp: "&amp;VLOOKUP(A91,'[1]Du lieu'!$A$4:$F$199,6,FALSE)</f>
        <v>(Lớp: D14XLTHTT2</v>
      </c>
      <c r="C92" s="14" t="s">
        <v>17</v>
      </c>
      <c r="D92" s="14" t="s">
        <v>16</v>
      </c>
      <c r="E92" s="15" t="str">
        <f>IF(VLOOKUP(A91,'[1]Du lieu'!$A$4:$AP$486,12)="x","x","-")</f>
        <v>-</v>
      </c>
      <c r="F92" s="15" t="str">
        <f>IF(VLOOKUP(A91,'[1]Du lieu'!$A$4:$AP$486,28)="x","x","-")</f>
        <v>x</v>
      </c>
      <c r="G92" s="16">
        <v>5</v>
      </c>
      <c r="H92" s="14" t="str">
        <f>IF(E92="x",VLOOKUP(A91,'[1]Du lieu'!$A$4:$AP$486,20,FALSE),IF(F92="x",IF(G92&lt;&gt;"-",VLOOKUP(A91,'[1]Du lieu'!$A$4:$AP$486,36,FALSE),"-"),"-"))</f>
        <v>9</v>
      </c>
      <c r="I92" s="46"/>
    </row>
    <row r="93" spans="1:9" ht="15.75" customHeight="1" x14ac:dyDescent="0.25">
      <c r="A93" s="48"/>
      <c r="B93" s="13" t="str">
        <f>"MSV: "&amp;VLOOKUP(A91,'[1]Du lieu'!$A$4:$B$199,2,FALSE)</f>
        <v>MSV: B14DCDT278</v>
      </c>
      <c r="C93" s="14" t="s">
        <v>18</v>
      </c>
      <c r="D93" s="14" t="s">
        <v>16</v>
      </c>
      <c r="E93" s="15" t="str">
        <f>IF(VLOOKUP(A91,'[1]Du lieu'!$A$4:$AP$486,13)="x","x","-")</f>
        <v>-</v>
      </c>
      <c r="F93" s="15" t="str">
        <f>IF(VLOOKUP(A91,'[1]Du lieu'!$A$4:$AP$486,29)="x","x","-")</f>
        <v>-</v>
      </c>
      <c r="G93" s="16"/>
      <c r="H93" s="14" t="str">
        <f>IF(E93="x",VLOOKUP(A91,'[1]Du lieu'!$A$4:$AP$486,21,FALSE),IF(F93="x",IF(G93&lt;&gt;"-",VLOOKUP(A91,'[1]Du lieu'!$A$4:$AP$486,37,FALSE),"-"),"-"))</f>
        <v>-</v>
      </c>
      <c r="I93" s="46"/>
    </row>
    <row r="94" spans="1:9" ht="15.75" customHeight="1" x14ac:dyDescent="0.25">
      <c r="A94" s="48"/>
      <c r="B94" s="13" t="str">
        <f>"NS: "&amp;VLOOKUP(A91,'[1]Du lieu'!$A$4:$F$199,5,FALSE)&amp;")"</f>
        <v>NS: 15/06/1996)</v>
      </c>
      <c r="C94" s="14" t="s">
        <v>19</v>
      </c>
      <c r="D94" s="14" t="s">
        <v>16</v>
      </c>
      <c r="E94" s="15" t="str">
        <f>IF(VLOOKUP(A91,'[1]Du lieu'!$A$4:$AP$486,14)="x","x","-")</f>
        <v>-</v>
      </c>
      <c r="F94" s="15" t="str">
        <f>IF(VLOOKUP(A91,'[1]Du lieu'!$A$4:$AP$486,30)="x","x","-")</f>
        <v>-</v>
      </c>
      <c r="G94" s="16"/>
      <c r="H94" s="14" t="str">
        <f>IF(E94="x",VLOOKUP(A91,'[1]Du lieu'!$A$4:$AP$486,22,FALSE),IF(F94="x",IF(G94&lt;&gt;"-",VLOOKUP(A91,'[1]Du lieu'!$A$4:$AP$486,38,FALSE),"-"),"-"))</f>
        <v>-</v>
      </c>
      <c r="I94" s="46"/>
    </row>
    <row r="95" spans="1:9" ht="15.75" customHeight="1" x14ac:dyDescent="0.25">
      <c r="A95" s="47">
        <v>23</v>
      </c>
      <c r="B95" s="9" t="str">
        <f>VLOOKUP(A95,'[1]Du lieu'!$A$4:$C$199,3,FALSE)&amp;" "&amp;VLOOKUP(A95,'[1]Du lieu'!$A$4:$D$199,4,FALSE)</f>
        <v>Nguyễn Văn Thịnh</v>
      </c>
      <c r="C95" s="10" t="s">
        <v>15</v>
      </c>
      <c r="D95" s="10" t="s">
        <v>16</v>
      </c>
      <c r="E95" s="11" t="str">
        <f>IF(VLOOKUP(A95,'[1]Du lieu'!$A$4:$AP$486,11)="x","x","-")</f>
        <v>-</v>
      </c>
      <c r="F95" s="11" t="str">
        <f>IF(VLOOKUP(A95,'[1]Du lieu'!$A$4:$AP$486,27)="x","x","-")</f>
        <v>x</v>
      </c>
      <c r="G95" s="12">
        <v>4.5999999999999996</v>
      </c>
      <c r="H95" s="10" t="str">
        <f>IF(E95="x",VLOOKUP(A95,'[1]Du lieu'!$A$4:$AP$486,19,FALSE),IF(F95="x",IF(G95&lt;&gt;"-",VLOOKUP(A95,'[1]Du lieu'!$A$4:$AP$486,35,FALSE),"-"),"-"))</f>
        <v>9</v>
      </c>
      <c r="I95" s="45" t="str">
        <f>"Đã có chứng chỉ Tiếng Anh "&amp;VLOOKUP(A95,'[1]Du lieu'!$A$4:$H$486,8,FALSE)&amp;" (điểm thi: "&amp;VLOOKUP(A95,'[1]Du lieu'!$A$4:$H$486,7,FALSE)&amp;"), cấp ngày "&amp;VLOOKUP(A95,'[1]Du lieu'!$A$4:$J$486,9,FALSE)&amp;", thời hạn của chứng chỉ: "&amp;VLOOKUP(In!A95,'[1]Du lieu'!$A$4:$J$486,10)</f>
        <v>Đã có chứng chỉ Tiếng Anh TOEIC (điểm thi: 540), cấp ngày 14/10/2018, thời hạn của chứng chỉ: 14/10/2020</v>
      </c>
    </row>
    <row r="96" spans="1:9" ht="15.75" customHeight="1" x14ac:dyDescent="0.25">
      <c r="A96" s="48"/>
      <c r="B96" s="13" t="str">
        <f>"(Lớp: "&amp;VLOOKUP(A95,'[1]Du lieu'!$A$4:$F$199,6,FALSE)</f>
        <v>(Lớp: D14XLTHTT2</v>
      </c>
      <c r="C96" s="14" t="s">
        <v>17</v>
      </c>
      <c r="D96" s="14" t="s">
        <v>16</v>
      </c>
      <c r="E96" s="15" t="str">
        <f>IF(VLOOKUP(A95,'[1]Du lieu'!$A$4:$AP$486,12)="x","x","-")</f>
        <v>-</v>
      </c>
      <c r="F96" s="15" t="str">
        <f>IF(VLOOKUP(A95,'[1]Du lieu'!$A$4:$AP$486,28)="x","x","-")</f>
        <v>x</v>
      </c>
      <c r="G96" s="16">
        <v>4.2</v>
      </c>
      <c r="H96" s="14" t="str">
        <f>IF(E96="x",VLOOKUP(A95,'[1]Du lieu'!$A$4:$AP$486,20,FALSE),IF(F96="x",IF(G96&lt;&gt;"-",VLOOKUP(A95,'[1]Du lieu'!$A$4:$AP$486,36,FALSE),"-"),"-"))</f>
        <v>9</v>
      </c>
      <c r="I96" s="46"/>
    </row>
    <row r="97" spans="1:9" ht="15.75" customHeight="1" x14ac:dyDescent="0.25">
      <c r="A97" s="48"/>
      <c r="B97" s="13" t="str">
        <f>"MSV: "&amp;VLOOKUP(A95,'[1]Du lieu'!$A$4:$B$199,2,FALSE)</f>
        <v>MSV: B14DCDT248</v>
      </c>
      <c r="C97" s="14" t="s">
        <v>18</v>
      </c>
      <c r="D97" s="14" t="s">
        <v>16</v>
      </c>
      <c r="E97" s="15" t="str">
        <f>IF(VLOOKUP(A95,'[1]Du lieu'!$A$4:$AP$486,13)="x","x","-")</f>
        <v>-</v>
      </c>
      <c r="F97" s="15" t="str">
        <f>IF(VLOOKUP(A95,'[1]Du lieu'!$A$4:$AP$486,29)="x","x","-")</f>
        <v>-</v>
      </c>
      <c r="G97" s="16"/>
      <c r="H97" s="14" t="str">
        <f>IF(E97="x",VLOOKUP(A95,'[1]Du lieu'!$A$4:$AP$486,21,FALSE),IF(F97="x",IF(G97&lt;&gt;"-",VLOOKUP(A95,'[1]Du lieu'!$A$4:$AP$486,37,FALSE),"-"),"-"))</f>
        <v>-</v>
      </c>
      <c r="I97" s="46"/>
    </row>
    <row r="98" spans="1:9" ht="15.75" customHeight="1" x14ac:dyDescent="0.25">
      <c r="A98" s="49"/>
      <c r="B98" s="28" t="str">
        <f>"NS: "&amp;VLOOKUP(A95,'[1]Du lieu'!$A$4:$F$199,5,FALSE)&amp;")"</f>
        <v>NS: 01/07/1996)</v>
      </c>
      <c r="C98" s="29" t="s">
        <v>19</v>
      </c>
      <c r="D98" s="29" t="s">
        <v>16</v>
      </c>
      <c r="E98" s="30" t="str">
        <f>IF(VLOOKUP(A95,'[1]Du lieu'!$A$4:$AP$486,14)="x","x","-")</f>
        <v>-</v>
      </c>
      <c r="F98" s="30" t="str">
        <f>IF(VLOOKUP(A95,'[1]Du lieu'!$A$4:$AP$486,30)="x","x","-")</f>
        <v>-</v>
      </c>
      <c r="G98" s="27"/>
      <c r="H98" s="29" t="str">
        <f>IF(E98="x",VLOOKUP(A95,'[1]Du lieu'!$A$4:$AP$486,22,FALSE),IF(F98="x",IF(G98&lt;&gt;"-",VLOOKUP(A95,'[1]Du lieu'!$A$4:$AP$486,38,FALSE),"-"),"-"))</f>
        <v>-</v>
      </c>
      <c r="I98" s="54"/>
    </row>
    <row r="99" spans="1:9" ht="15.75" customHeight="1" x14ac:dyDescent="0.25">
      <c r="A99" s="47">
        <v>24</v>
      </c>
      <c r="B99" s="9" t="str">
        <f>VLOOKUP(A99,'[1]Du lieu'!$A$4:$C$199,3,FALSE)&amp;" "&amp;VLOOKUP(A99,'[1]Du lieu'!$A$4:$D$199,4,FALSE)</f>
        <v>Nguyễn Trung Tuyến</v>
      </c>
      <c r="C99" s="10" t="s">
        <v>15</v>
      </c>
      <c r="D99" s="10" t="s">
        <v>16</v>
      </c>
      <c r="E99" s="11" t="str">
        <f>IF(VLOOKUP(A99,'[1]Du lieu'!$A$4:$AP$486,11)="x","x","-")</f>
        <v>-</v>
      </c>
      <c r="F99" s="11" t="str">
        <f>IF(VLOOKUP(A99,'[1]Du lieu'!$A$4:$AP$486,27)="x","x","-")</f>
        <v>x</v>
      </c>
      <c r="G99" s="12">
        <v>6.3</v>
      </c>
      <c r="H99" s="10" t="str">
        <f>IF(E99="x",VLOOKUP(A99,'[1]Du lieu'!$A$4:$AP$486,19,FALSE),IF(F99="x",IF(G99&lt;&gt;"-",VLOOKUP(A99,'[1]Du lieu'!$A$4:$AP$486,35,FALSE),"-"),"-"))</f>
        <v>8</v>
      </c>
      <c r="I99" s="45" t="str">
        <f>"Đã có chứng chỉ Tiếng Anh "&amp;VLOOKUP(A99,'[1]Du lieu'!$A$4:$H$486,8,FALSE)&amp;" (điểm thi: "&amp;VLOOKUP(A99,'[1]Du lieu'!$A$4:$H$486,7,FALSE)&amp;"), cấp ngày "&amp;VLOOKUP(A99,'[1]Du lieu'!$A$4:$J$486,9,FALSE)&amp;", thời hạn của chứng chỉ: "&amp;VLOOKUP(In!A99,'[1]Du lieu'!$A$4:$J$486,10)</f>
        <v>Đã có chứng chỉ Tiếng Anh TOEIC (điểm thi: 485), cấp ngày 18/11/2018, thời hạn của chứng chỉ: 18/11/2020</v>
      </c>
    </row>
    <row r="100" spans="1:9" ht="15.75" customHeight="1" x14ac:dyDescent="0.25">
      <c r="A100" s="48"/>
      <c r="B100" s="13" t="str">
        <f>"(Lớp: "&amp;VLOOKUP(A99,'[1]Du lieu'!$A$4:$F$199,6,FALSE)</f>
        <v>(Lớp: D14XLTHTT2</v>
      </c>
      <c r="C100" s="14" t="s">
        <v>17</v>
      </c>
      <c r="D100" s="14" t="s">
        <v>16</v>
      </c>
      <c r="E100" s="15" t="str">
        <f>IF(VLOOKUP(A99,'[1]Du lieu'!$A$4:$AP$486,12)="x","x","-")</f>
        <v>-</v>
      </c>
      <c r="F100" s="15" t="str">
        <f>IF(VLOOKUP(A99,'[1]Du lieu'!$A$4:$AP$486,28)="x","x","-")</f>
        <v>x</v>
      </c>
      <c r="G100" s="16">
        <v>5.0999999999999996</v>
      </c>
      <c r="H100" s="14">
        <f>IF(E100="x",VLOOKUP(A99,'[1]Du lieu'!$A$4:$AP$486,20,FALSE),IF(F100="x",IF(G100&lt;&gt;"-",VLOOKUP(A99,'[1]Du lieu'!$A$4:$AP$486,36,FALSE),"-"),"-"))</f>
        <v>7</v>
      </c>
      <c r="I100" s="46"/>
    </row>
    <row r="101" spans="1:9" ht="15.75" customHeight="1" x14ac:dyDescent="0.25">
      <c r="A101" s="48"/>
      <c r="B101" s="13" t="str">
        <f>"MSV: "&amp;VLOOKUP(A99,'[1]Du lieu'!$A$4:$B$199,2,FALSE)</f>
        <v>MSV: B14DCDT235</v>
      </c>
      <c r="C101" s="14" t="s">
        <v>18</v>
      </c>
      <c r="D101" s="14" t="s">
        <v>16</v>
      </c>
      <c r="E101" s="15" t="str">
        <f>IF(VLOOKUP(A99,'[1]Du lieu'!$A$4:$AP$486,13)="x","x","-")</f>
        <v>-</v>
      </c>
      <c r="F101" s="15" t="str">
        <f>IF(VLOOKUP(A99,'[1]Du lieu'!$A$4:$AP$486,29)="x","x","-")</f>
        <v>-</v>
      </c>
      <c r="G101" s="16"/>
      <c r="H101" s="14" t="str">
        <f>IF(E101="x",VLOOKUP(A99,'[1]Du lieu'!$A$4:$AP$486,21,FALSE),IF(F101="x",IF(G101&lt;&gt;"-",VLOOKUP(A99,'[1]Du lieu'!$A$4:$AP$486,37,FALSE),"-"),"-"))</f>
        <v>-</v>
      </c>
      <c r="I101" s="46"/>
    </row>
    <row r="102" spans="1:9" ht="15.75" customHeight="1" x14ac:dyDescent="0.25">
      <c r="A102" s="48"/>
      <c r="B102" s="13" t="str">
        <f>"NS: "&amp;VLOOKUP(A99,'[1]Du lieu'!$A$4:$F$199,5,FALSE)&amp;")"</f>
        <v>NS: 28/07/1995)</v>
      </c>
      <c r="C102" s="14" t="s">
        <v>19</v>
      </c>
      <c r="D102" s="14" t="s">
        <v>16</v>
      </c>
      <c r="E102" s="15" t="str">
        <f>IF(VLOOKUP(A99,'[1]Du lieu'!$A$4:$AP$486,14)="x","x","-")</f>
        <v>-</v>
      </c>
      <c r="F102" s="15" t="str">
        <f>IF(VLOOKUP(A99,'[1]Du lieu'!$A$4:$AP$486,30)="x","x","-")</f>
        <v>-</v>
      </c>
      <c r="G102" s="16"/>
      <c r="H102" s="14" t="str">
        <f>IF(E102="x",VLOOKUP(A99,'[1]Du lieu'!$A$4:$AP$486,22,FALSE),IF(F102="x",IF(G102&lt;&gt;"-",VLOOKUP(A99,'[1]Du lieu'!$A$4:$AP$486,38,FALSE),"-"),"-"))</f>
        <v>-</v>
      </c>
      <c r="I102" s="46"/>
    </row>
    <row r="103" spans="1:9" ht="15.75" customHeight="1" x14ac:dyDescent="0.25">
      <c r="A103" s="47">
        <v>25</v>
      </c>
      <c r="B103" s="9" t="str">
        <f>VLOOKUP(A103,'[1]Du lieu'!$A$4:$C$199,3,FALSE)&amp;" "&amp;VLOOKUP(A103,'[1]Du lieu'!$A$4:$D$199,4,FALSE)</f>
        <v>Nguyễn Thị Diệp</v>
      </c>
      <c r="C103" s="10" t="s">
        <v>15</v>
      </c>
      <c r="D103" s="10" t="s">
        <v>16</v>
      </c>
      <c r="E103" s="11" t="str">
        <f>IF(VLOOKUP(A103,'[1]Du lieu'!$A$4:$AP$486,11)="x","x","-")</f>
        <v>-</v>
      </c>
      <c r="F103" s="11" t="str">
        <f>IF(VLOOKUP(A103,'[1]Du lieu'!$A$4:$AP$486,27)="x","x","-")</f>
        <v>x</v>
      </c>
      <c r="G103" s="12">
        <v>4.8</v>
      </c>
      <c r="H103" s="10" t="str">
        <f>IF(E103="x",VLOOKUP(A103,'[1]Du lieu'!$A$4:$AP$486,19,FALSE),IF(F103="x",IF(G103&lt;&gt;"-",VLOOKUP(A103,'[1]Du lieu'!$A$4:$AP$486,35,FALSE),"-"),"-"))</f>
        <v>9</v>
      </c>
      <c r="I103" s="45" t="str">
        <f>"Đã có chứng chỉ Tiếng Anh "&amp;VLOOKUP(A103,'[1]Du lieu'!$A$4:$H$486,8,FALSE)&amp;" (điểm thi: "&amp;VLOOKUP(A103,'[1]Du lieu'!$A$4:$H$486,7,FALSE)&amp;"), cấp ngày "&amp;VLOOKUP(A103,'[1]Du lieu'!$A$4:$J$486,9,FALSE)&amp;", thời hạn của chứng chỉ: "&amp;VLOOKUP(In!A103,'[1]Du lieu'!$A$4:$J$486,10)</f>
        <v>Đã có chứng chỉ Tiếng Anh TOEIC (điểm thi: 540), cấp ngày 09/9/2018, thời hạn của chứng chỉ: 09/9/2020</v>
      </c>
    </row>
    <row r="104" spans="1:9" ht="15.75" customHeight="1" x14ac:dyDescent="0.25">
      <c r="A104" s="48"/>
      <c r="B104" s="13" t="str">
        <f>"(Lớp: "&amp;VLOOKUP(A103,'[1]Du lieu'!$A$4:$F$199,6,FALSE)</f>
        <v>(Lớp: D14CQAT01-B</v>
      </c>
      <c r="C104" s="14" t="s">
        <v>17</v>
      </c>
      <c r="D104" s="14" t="s">
        <v>16</v>
      </c>
      <c r="E104" s="15" t="str">
        <f>IF(VLOOKUP(A103,'[1]Du lieu'!$A$4:$AP$486,12)="x","x","-")</f>
        <v>-</v>
      </c>
      <c r="F104" s="15" t="str">
        <f>IF(VLOOKUP(A103,'[1]Du lieu'!$A$4:$AP$486,28)="x","x","-")</f>
        <v>x</v>
      </c>
      <c r="G104" s="16">
        <v>5.6</v>
      </c>
      <c r="H104" s="14" t="str">
        <f>IF(E104="x",VLOOKUP(A103,'[1]Du lieu'!$A$4:$AP$486,20,FALSE),IF(F104="x",IF(G104&lt;&gt;"-",VLOOKUP(A103,'[1]Du lieu'!$A$4:$AP$486,36,FALSE),"-"),"-"))</f>
        <v>9</v>
      </c>
      <c r="I104" s="46"/>
    </row>
    <row r="105" spans="1:9" ht="15.75" customHeight="1" x14ac:dyDescent="0.25">
      <c r="A105" s="48"/>
      <c r="B105" s="13" t="str">
        <f>"MSV: "&amp;VLOOKUP(A103,'[1]Du lieu'!$A$4:$B$199,2,FALSE)</f>
        <v>MSV: B14DCAT058</v>
      </c>
      <c r="C105" s="14" t="s">
        <v>18</v>
      </c>
      <c r="D105" s="14" t="s">
        <v>16</v>
      </c>
      <c r="E105" s="15" t="str">
        <f>IF(VLOOKUP(A103,'[1]Du lieu'!$A$4:$AP$486,13)="x","x","-")</f>
        <v>-</v>
      </c>
      <c r="F105" s="15" t="str">
        <f>IF(VLOOKUP(A103,'[1]Du lieu'!$A$4:$AP$486,29)="x","x","-")</f>
        <v>-</v>
      </c>
      <c r="G105" s="16"/>
      <c r="H105" s="14" t="str">
        <f>IF(E105="x",VLOOKUP(A103,'[1]Du lieu'!$A$4:$AP$486,21,FALSE),IF(F105="x",IF(G105&lt;&gt;"-",VLOOKUP(A103,'[1]Du lieu'!$A$4:$AP$486,37,FALSE),"-"),"-"))</f>
        <v>-</v>
      </c>
      <c r="I105" s="46"/>
    </row>
    <row r="106" spans="1:9" ht="15.75" customHeight="1" x14ac:dyDescent="0.25">
      <c r="A106" s="48"/>
      <c r="B106" s="13" t="str">
        <f>"NS: "&amp;VLOOKUP(A103,'[1]Du lieu'!$A$4:$F$199,5,FALSE)&amp;")"</f>
        <v>NS: 19/07/1996)</v>
      </c>
      <c r="C106" s="14" t="s">
        <v>19</v>
      </c>
      <c r="D106" s="14" t="s">
        <v>16</v>
      </c>
      <c r="E106" s="15" t="str">
        <f>IF(VLOOKUP(A103,'[1]Du lieu'!$A$4:$AP$486,14)="x","x","-")</f>
        <v>-</v>
      </c>
      <c r="F106" s="15" t="str">
        <f>IF(VLOOKUP(A103,'[1]Du lieu'!$A$4:$AP$486,30)="x","x","-")</f>
        <v>-</v>
      </c>
      <c r="G106" s="16"/>
      <c r="H106" s="14" t="str">
        <f>IF(E106="x",VLOOKUP(A103,'[1]Du lieu'!$A$4:$AP$486,22,FALSE),IF(F106="x",IF(G106&lt;&gt;"-",VLOOKUP(A103,'[1]Du lieu'!$A$4:$AP$486,38,FALSE),"-"),"-"))</f>
        <v>-</v>
      </c>
      <c r="I106" s="46"/>
    </row>
    <row r="107" spans="1:9" ht="15.75" customHeight="1" x14ac:dyDescent="0.25">
      <c r="A107" s="47">
        <v>26</v>
      </c>
      <c r="B107" s="9" t="str">
        <f>VLOOKUP(A107,'[1]Du lieu'!$A$4:$C$199,3,FALSE)&amp;" "&amp;VLOOKUP(A107,'[1]Du lieu'!$A$4:$D$199,4,FALSE)</f>
        <v>Bùi Văn Dương</v>
      </c>
      <c r="C107" s="10" t="s">
        <v>15</v>
      </c>
      <c r="D107" s="10" t="s">
        <v>16</v>
      </c>
      <c r="E107" s="11" t="str">
        <f>IF(VLOOKUP(A107,'[1]Du lieu'!$A$4:$AP$486,11)="x","x","-")</f>
        <v>-</v>
      </c>
      <c r="F107" s="11" t="str">
        <f>IF(VLOOKUP(A107,'[1]Du lieu'!$A$4:$AP$486,27)="x","x","-")</f>
        <v>x</v>
      </c>
      <c r="G107" s="12">
        <v>4.2</v>
      </c>
      <c r="H107" s="10" t="str">
        <f>IF(E107="x",VLOOKUP(A107,'[1]Du lieu'!$A$4:$AP$486,19,FALSE),IF(F107="x",IF(G107&lt;&gt;"-",VLOOKUP(A107,'[1]Du lieu'!$A$4:$AP$486,35,FALSE),"-"),"-"))</f>
        <v>9</v>
      </c>
      <c r="I107" s="45" t="str">
        <f>"Đã có chứng chỉ Tiếng Anh "&amp;VLOOKUP(A107,'[1]Du lieu'!$A$4:$H$486,8,FALSE)&amp;" (điểm thi: "&amp;VLOOKUP(A107,'[1]Du lieu'!$A$4:$H$486,7,FALSE)&amp;"), cấp ngày "&amp;VLOOKUP(A107,'[1]Du lieu'!$A$4:$J$486,9,FALSE)&amp;", thời hạn của chứng chỉ: "&amp;VLOOKUP(In!A107,'[1]Du lieu'!$A$4:$J$486,10)</f>
        <v>Đã có chứng chỉ Tiếng Anh TOEIC (điểm thi: 495), cấp ngày 27/11/2018, thời hạn của chứng chỉ: 27/11/2020</v>
      </c>
    </row>
    <row r="108" spans="1:9" ht="15.75" customHeight="1" x14ac:dyDescent="0.25">
      <c r="A108" s="48"/>
      <c r="B108" s="13" t="str">
        <f>"(Lớp: "&amp;VLOOKUP(A107,'[1]Du lieu'!$A$4:$F$199,6,FALSE)</f>
        <v>(Lớp: D14CQAT01-B</v>
      </c>
      <c r="C108" s="14" t="s">
        <v>17</v>
      </c>
      <c r="D108" s="14" t="s">
        <v>16</v>
      </c>
      <c r="E108" s="15" t="str">
        <f>IF(VLOOKUP(A107,'[1]Du lieu'!$A$4:$AP$486,12)="x","x","-")</f>
        <v>-</v>
      </c>
      <c r="F108" s="15" t="str">
        <f>IF(VLOOKUP(A107,'[1]Du lieu'!$A$4:$AP$486,28)="x","x","-")</f>
        <v>x</v>
      </c>
      <c r="G108" s="16">
        <v>5.0999999999999996</v>
      </c>
      <c r="H108" s="14" t="str">
        <f>IF(E108="x",VLOOKUP(A107,'[1]Du lieu'!$A$4:$AP$486,20,FALSE),IF(F108="x",IF(G108&lt;&gt;"-",VLOOKUP(A107,'[1]Du lieu'!$A$4:$AP$486,36,FALSE),"-"),"-"))</f>
        <v>9</v>
      </c>
      <c r="I108" s="46"/>
    </row>
    <row r="109" spans="1:9" ht="15.75" customHeight="1" x14ac:dyDescent="0.25">
      <c r="A109" s="48"/>
      <c r="B109" s="13" t="str">
        <f>"MSV: "&amp;VLOOKUP(A107,'[1]Du lieu'!$A$4:$B$199,2,FALSE)</f>
        <v>MSV: B14DCAT007</v>
      </c>
      <c r="C109" s="14" t="s">
        <v>18</v>
      </c>
      <c r="D109" s="14" t="s">
        <v>16</v>
      </c>
      <c r="E109" s="15" t="str">
        <f>IF(VLOOKUP(A107,'[1]Du lieu'!$A$4:$AP$486,13)="x","x","-")</f>
        <v>-</v>
      </c>
      <c r="F109" s="15" t="str">
        <f>IF(VLOOKUP(A107,'[1]Du lieu'!$A$4:$AP$486,29)="x","x","-")</f>
        <v>-</v>
      </c>
      <c r="G109" s="16"/>
      <c r="H109" s="14" t="str">
        <f>IF(E109="x",VLOOKUP(A107,'[1]Du lieu'!$A$4:$AP$486,21,FALSE),IF(F109="x",IF(G109&lt;&gt;"-",VLOOKUP(A107,'[1]Du lieu'!$A$4:$AP$486,37,FALSE),"-"),"-"))</f>
        <v>-</v>
      </c>
      <c r="I109" s="46"/>
    </row>
    <row r="110" spans="1:9" ht="15.75" customHeight="1" x14ac:dyDescent="0.25">
      <c r="A110" s="48"/>
      <c r="B110" s="13" t="str">
        <f>"NS: "&amp;VLOOKUP(A107,'[1]Du lieu'!$A$4:$F$199,5,FALSE)&amp;")"</f>
        <v>NS: 07/04/1996)</v>
      </c>
      <c r="C110" s="14" t="s">
        <v>19</v>
      </c>
      <c r="D110" s="14" t="s">
        <v>16</v>
      </c>
      <c r="E110" s="15" t="str">
        <f>IF(VLOOKUP(A107,'[1]Du lieu'!$A$4:$AP$486,14)="x","x","-")</f>
        <v>-</v>
      </c>
      <c r="F110" s="15" t="str">
        <f>IF(VLOOKUP(A107,'[1]Du lieu'!$A$4:$AP$486,30)="x","x","-")</f>
        <v>-</v>
      </c>
      <c r="G110" s="16"/>
      <c r="H110" s="14" t="str">
        <f>IF(E110="x",VLOOKUP(A107,'[1]Du lieu'!$A$4:$AP$486,22,FALSE),IF(F110="x",IF(G110&lt;&gt;"-",VLOOKUP(A107,'[1]Du lieu'!$A$4:$AP$486,38,FALSE),"-"),"-"))</f>
        <v>-</v>
      </c>
      <c r="I110" s="46"/>
    </row>
    <row r="111" spans="1:9" ht="15.75" customHeight="1" x14ac:dyDescent="0.25">
      <c r="A111" s="47">
        <v>27</v>
      </c>
      <c r="B111" s="9" t="str">
        <f>VLOOKUP(A111,'[1]Du lieu'!$A$4:$C$199,3,FALSE)&amp;" "&amp;VLOOKUP(A111,'[1]Du lieu'!$A$4:$D$199,4,FALSE)</f>
        <v>Phạm Đăng Dương</v>
      </c>
      <c r="C111" s="10" t="s">
        <v>15</v>
      </c>
      <c r="D111" s="10" t="s">
        <v>16</v>
      </c>
      <c r="E111" s="11" t="str">
        <f>IF(VLOOKUP(A111,'[1]Du lieu'!$A$4:$AP$486,11)="x","x","-")</f>
        <v>-</v>
      </c>
      <c r="F111" s="11" t="str">
        <f>IF(VLOOKUP(A111,'[1]Du lieu'!$A$4:$AP$486,27)="x","x","-")</f>
        <v>x</v>
      </c>
      <c r="G111" s="12">
        <v>5.3</v>
      </c>
      <c r="H111" s="10" t="str">
        <f>IF(E111="x",VLOOKUP(A111,'[1]Du lieu'!$A$4:$AP$486,19,FALSE),IF(F111="x",IF(G111&lt;&gt;"-",VLOOKUP(A111,'[1]Du lieu'!$A$4:$AP$486,35,FALSE),"-"),"-"))</f>
        <v>9</v>
      </c>
      <c r="I111" s="45" t="str">
        <f>"Đã có chứng chỉ Tiếng Anh "&amp;VLOOKUP(A111,'[1]Du lieu'!$A$4:$H$486,8,FALSE)&amp;" (điểm thi: "&amp;VLOOKUP(A111,'[1]Du lieu'!$A$4:$H$486,7,FALSE)&amp;"), cấp ngày "&amp;VLOOKUP(A111,'[1]Du lieu'!$A$4:$J$486,9,FALSE)&amp;", thời hạn của chứng chỉ: "&amp;VLOOKUP(In!A111,'[1]Du lieu'!$A$4:$J$486,10)</f>
        <v>Đã có chứng chỉ Tiếng Anh TOEIC (điểm thi: 490), cấp ngày 10/11/2018, thời hạn của chứng chỉ: 10/11/2020</v>
      </c>
    </row>
    <row r="112" spans="1:9" ht="15.75" customHeight="1" x14ac:dyDescent="0.25">
      <c r="A112" s="48"/>
      <c r="B112" s="13" t="str">
        <f>"(Lớp: "&amp;VLOOKUP(A111,'[1]Du lieu'!$A$4:$F$199,6,FALSE)</f>
        <v>(Lớp: D14CQAT01-B</v>
      </c>
      <c r="C112" s="14" t="s">
        <v>17</v>
      </c>
      <c r="D112" s="14" t="s">
        <v>16</v>
      </c>
      <c r="E112" s="15" t="str">
        <f>IF(VLOOKUP(A111,'[1]Du lieu'!$A$4:$AP$486,12)="x","x","-")</f>
        <v>-</v>
      </c>
      <c r="F112" s="15" t="str">
        <f>IF(VLOOKUP(A111,'[1]Du lieu'!$A$4:$AP$486,28)="x","x","-")</f>
        <v>x</v>
      </c>
      <c r="G112" s="16">
        <v>5.8</v>
      </c>
      <c r="H112" s="14" t="str">
        <f>IF(E112="x",VLOOKUP(A111,'[1]Du lieu'!$A$4:$AP$486,20,FALSE),IF(F112="x",IF(G112&lt;&gt;"-",VLOOKUP(A111,'[1]Du lieu'!$A$4:$AP$486,36,FALSE),"-"),"-"))</f>
        <v>9</v>
      </c>
      <c r="I112" s="46"/>
    </row>
    <row r="113" spans="1:9" ht="15.75" customHeight="1" x14ac:dyDescent="0.25">
      <c r="A113" s="48"/>
      <c r="B113" s="13" t="str">
        <f>"MSV: "&amp;VLOOKUP(A111,'[1]Du lieu'!$A$4:$B$199,2,FALSE)</f>
        <v>MSV: B14DCAT074</v>
      </c>
      <c r="C113" s="14" t="s">
        <v>18</v>
      </c>
      <c r="D113" s="14" t="s">
        <v>16</v>
      </c>
      <c r="E113" s="15" t="str">
        <f>IF(VLOOKUP(A111,'[1]Du lieu'!$A$4:$AP$486,13)="x","x","-")</f>
        <v>-</v>
      </c>
      <c r="F113" s="15" t="str">
        <f>IF(VLOOKUP(A111,'[1]Du lieu'!$A$4:$AP$486,29)="x","x","-")</f>
        <v>-</v>
      </c>
      <c r="G113" s="16"/>
      <c r="H113" s="14" t="str">
        <f>IF(E113="x",VLOOKUP(A111,'[1]Du lieu'!$A$4:$AP$486,21,FALSE),IF(F113="x",IF(G113&lt;&gt;"-",VLOOKUP(A111,'[1]Du lieu'!$A$4:$AP$486,37,FALSE),"-"),"-"))</f>
        <v>-</v>
      </c>
      <c r="I113" s="46"/>
    </row>
    <row r="114" spans="1:9" ht="15.75" customHeight="1" x14ac:dyDescent="0.25">
      <c r="A114" s="48"/>
      <c r="B114" s="13" t="str">
        <f>"NS: "&amp;VLOOKUP(A111,'[1]Du lieu'!$A$4:$F$199,5,FALSE)&amp;")"</f>
        <v>NS: 18/12/1996)</v>
      </c>
      <c r="C114" s="14" t="s">
        <v>19</v>
      </c>
      <c r="D114" s="14" t="s">
        <v>16</v>
      </c>
      <c r="E114" s="15" t="str">
        <f>IF(VLOOKUP(A111,'[1]Du lieu'!$A$4:$AP$486,14)="x","x","-")</f>
        <v>-</v>
      </c>
      <c r="F114" s="15" t="str">
        <f>IF(VLOOKUP(A111,'[1]Du lieu'!$A$4:$AP$486,30)="x","x","-")</f>
        <v>-</v>
      </c>
      <c r="G114" s="16"/>
      <c r="H114" s="14" t="str">
        <f>IF(E114="x",VLOOKUP(A111,'[1]Du lieu'!$A$4:$AP$486,22,FALSE),IF(F114="x",IF(G114&lt;&gt;"-",VLOOKUP(A111,'[1]Du lieu'!$A$4:$AP$486,38,FALSE),"-"),"-"))</f>
        <v>-</v>
      </c>
      <c r="I114" s="46"/>
    </row>
    <row r="115" spans="1:9" ht="15.75" customHeight="1" x14ac:dyDescent="0.25">
      <c r="A115" s="47">
        <v>28</v>
      </c>
      <c r="B115" s="9" t="str">
        <f>VLOOKUP(A115,'[1]Du lieu'!$A$4:$C$199,3,FALSE)&amp;" "&amp;VLOOKUP(A115,'[1]Du lieu'!$A$4:$D$199,4,FALSE)</f>
        <v>Lương Sơn Hải</v>
      </c>
      <c r="C115" s="10" t="s">
        <v>15</v>
      </c>
      <c r="D115" s="10" t="s">
        <v>16</v>
      </c>
      <c r="E115" s="11" t="str">
        <f>IF(VLOOKUP(A115,'[1]Du lieu'!$A$4:$AP$486,11)="x","x","-")</f>
        <v>-</v>
      </c>
      <c r="F115" s="11" t="str">
        <f>IF(VLOOKUP(A115,'[1]Du lieu'!$A$4:$AP$486,27)="x","x","-")</f>
        <v>x</v>
      </c>
      <c r="G115" s="12">
        <v>6.6</v>
      </c>
      <c r="H115" s="10" t="str">
        <f>IF(E115="x",VLOOKUP(A115,'[1]Du lieu'!$A$4:$AP$486,19,FALSE),IF(F115="x",IF(G115&lt;&gt;"-",VLOOKUP(A115,'[1]Du lieu'!$A$4:$AP$486,35,FALSE),"-"),"-"))</f>
        <v>10</v>
      </c>
      <c r="I115" s="45" t="str">
        <f>"Đã có chứng chỉ Tiếng Anh "&amp;VLOOKUP(A115,'[1]Du lieu'!$A$4:$H$486,8,FALSE)&amp;" (điểm thi: "&amp;VLOOKUP(A115,'[1]Du lieu'!$A$4:$H$486,7,FALSE)&amp;"), cấp ngày "&amp;VLOOKUP(A115,'[1]Du lieu'!$A$4:$J$486,9,FALSE)&amp;", thời hạn của chứng chỉ: "&amp;VLOOKUP(In!A115,'[1]Du lieu'!$A$4:$J$486,10)</f>
        <v>Đã có chứng chỉ Tiếng Anh TOEIC (điểm thi: 925), cấp ngày 02/11/2018, thời hạn của chứng chỉ: 02/11/2020</v>
      </c>
    </row>
    <row r="116" spans="1:9" ht="15.75" customHeight="1" x14ac:dyDescent="0.25">
      <c r="A116" s="48"/>
      <c r="B116" s="13" t="str">
        <f>"(Lớp: "&amp;VLOOKUP(A115,'[1]Du lieu'!$A$4:$F$199,6,FALSE)</f>
        <v>(Lớp: D14CQAT01-B</v>
      </c>
      <c r="C116" s="14" t="s">
        <v>17</v>
      </c>
      <c r="D116" s="14" t="s">
        <v>16</v>
      </c>
      <c r="E116" s="15" t="str">
        <f>IF(VLOOKUP(A115,'[1]Du lieu'!$A$4:$AP$486,12)="x","x","-")</f>
        <v>-</v>
      </c>
      <c r="F116" s="15" t="str">
        <f>IF(VLOOKUP(A115,'[1]Du lieu'!$A$4:$AP$486,28)="x","x","-")</f>
        <v>x</v>
      </c>
      <c r="G116" s="16">
        <v>7.3</v>
      </c>
      <c r="H116" s="14" t="str">
        <f>IF(E116="x",VLOOKUP(A115,'[1]Du lieu'!$A$4:$AP$486,20,FALSE),IF(F116="x",IF(G116&lt;&gt;"-",VLOOKUP(A115,'[1]Du lieu'!$A$4:$AP$486,36,FALSE),"-"),"-"))</f>
        <v>10</v>
      </c>
      <c r="I116" s="46"/>
    </row>
    <row r="117" spans="1:9" ht="15.75" customHeight="1" x14ac:dyDescent="0.25">
      <c r="A117" s="48"/>
      <c r="B117" s="13" t="str">
        <f>"MSV: "&amp;VLOOKUP(A115,'[1]Du lieu'!$A$4:$B$199,2,FALSE)</f>
        <v>MSV: B14DCAT011</v>
      </c>
      <c r="C117" s="14" t="s">
        <v>18</v>
      </c>
      <c r="D117" s="14" t="s">
        <v>16</v>
      </c>
      <c r="E117" s="15" t="str">
        <f>IF(VLOOKUP(A115,'[1]Du lieu'!$A$4:$AP$486,13)="x","x","-")</f>
        <v>-</v>
      </c>
      <c r="F117" s="15" t="str">
        <f>IF(VLOOKUP(A115,'[1]Du lieu'!$A$4:$AP$486,29)="x","x","-")</f>
        <v>-</v>
      </c>
      <c r="G117" s="16"/>
      <c r="H117" s="14" t="str">
        <f>IF(E117="x",VLOOKUP(A115,'[1]Du lieu'!$A$4:$AP$486,21,FALSE),IF(F117="x",IF(G117&lt;&gt;"-",VLOOKUP(A115,'[1]Du lieu'!$A$4:$AP$486,37,FALSE),"-"),"-"))</f>
        <v>-</v>
      </c>
      <c r="I117" s="46"/>
    </row>
    <row r="118" spans="1:9" ht="15.75" customHeight="1" x14ac:dyDescent="0.25">
      <c r="A118" s="48"/>
      <c r="B118" s="13" t="str">
        <f>"NS: "&amp;VLOOKUP(A115,'[1]Du lieu'!$A$4:$F$199,5,FALSE)&amp;")"</f>
        <v>NS: 02/02/1996)</v>
      </c>
      <c r="C118" s="14" t="s">
        <v>19</v>
      </c>
      <c r="D118" s="14" t="s">
        <v>16</v>
      </c>
      <c r="E118" s="15" t="str">
        <f>IF(VLOOKUP(A115,'[1]Du lieu'!$A$4:$AP$486,14)="x","x","-")</f>
        <v>-</v>
      </c>
      <c r="F118" s="15" t="str">
        <f>IF(VLOOKUP(A115,'[1]Du lieu'!$A$4:$AP$486,30)="x","x","-")</f>
        <v>-</v>
      </c>
      <c r="G118" s="16"/>
      <c r="H118" s="14" t="str">
        <f>IF(E118="x",VLOOKUP(A115,'[1]Du lieu'!$A$4:$AP$486,22,FALSE),IF(F118="x",IF(G118&lt;&gt;"-",VLOOKUP(A115,'[1]Du lieu'!$A$4:$AP$486,38,FALSE),"-"),"-"))</f>
        <v>-</v>
      </c>
      <c r="I118" s="46"/>
    </row>
    <row r="119" spans="1:9" ht="15.75" customHeight="1" x14ac:dyDescent="0.25">
      <c r="A119" s="47">
        <v>29</v>
      </c>
      <c r="B119" s="9" t="str">
        <f>VLOOKUP(A119,'[1]Du lieu'!$A$4:$C$199,3,FALSE)&amp;" "&amp;VLOOKUP(A119,'[1]Du lieu'!$A$4:$D$199,4,FALSE)</f>
        <v>Trần Đức Huy</v>
      </c>
      <c r="C119" s="10" t="s">
        <v>15</v>
      </c>
      <c r="D119" s="10" t="s">
        <v>16</v>
      </c>
      <c r="E119" s="11" t="str">
        <f>IF(VLOOKUP(A119,'[1]Du lieu'!$A$4:$AP$486,11)="x","x","-")</f>
        <v>-</v>
      </c>
      <c r="F119" s="11" t="str">
        <f>IF(VLOOKUP(A119,'[1]Du lieu'!$A$4:$AP$486,27)="x","x","-")</f>
        <v>x</v>
      </c>
      <c r="G119" s="12">
        <v>6.8</v>
      </c>
      <c r="H119" s="10" t="str">
        <f>IF(E119="x",VLOOKUP(A119,'[1]Du lieu'!$A$4:$AP$486,19,FALSE),IF(F119="x",IF(G119&lt;&gt;"-",VLOOKUP(A119,'[1]Du lieu'!$A$4:$AP$486,35,FALSE),"-"),"-"))</f>
        <v>10</v>
      </c>
      <c r="I119" s="45" t="str">
        <f>"Đã có chứng chỉ Tiếng Anh "&amp;VLOOKUP(A119,'[1]Du lieu'!$A$4:$H$486,8,FALSE)&amp;" (điểm thi: "&amp;VLOOKUP(A119,'[1]Du lieu'!$A$4:$H$486,7,FALSE)&amp;"), cấp ngày "&amp;VLOOKUP(A119,'[1]Du lieu'!$A$4:$J$486,9,FALSE)&amp;", thời hạn của chứng chỉ: "&amp;VLOOKUP(In!A119,'[1]Du lieu'!$A$4:$J$486,10)</f>
        <v>Đã có chứng chỉ Tiếng Anh TOEIC (điểm thi: 790), cấp ngày 27/11/2018, thời hạn của chứng chỉ: 27/11/2020</v>
      </c>
    </row>
    <row r="120" spans="1:9" ht="15.75" customHeight="1" x14ac:dyDescent="0.25">
      <c r="A120" s="48"/>
      <c r="B120" s="13" t="str">
        <f>"(Lớp: "&amp;VLOOKUP(A119,'[1]Du lieu'!$A$4:$F$199,6,FALSE)</f>
        <v>(Lớp: D14CQAT01-B</v>
      </c>
      <c r="C120" s="14" t="s">
        <v>17</v>
      </c>
      <c r="D120" s="14" t="s">
        <v>16</v>
      </c>
      <c r="E120" s="15" t="str">
        <f>IF(VLOOKUP(A119,'[1]Du lieu'!$A$4:$AP$486,12)="x","x","-")</f>
        <v>-</v>
      </c>
      <c r="F120" s="15" t="str">
        <f>IF(VLOOKUP(A119,'[1]Du lieu'!$A$4:$AP$486,28)="x","x","-")</f>
        <v>x</v>
      </c>
      <c r="G120" s="16">
        <v>6.5</v>
      </c>
      <c r="H120" s="14" t="str">
        <f>IF(E120="x",VLOOKUP(A119,'[1]Du lieu'!$A$4:$AP$486,20,FALSE),IF(F120="x",IF(G120&lt;&gt;"-",VLOOKUP(A119,'[1]Du lieu'!$A$4:$AP$486,36,FALSE),"-"),"-"))</f>
        <v>10</v>
      </c>
      <c r="I120" s="46"/>
    </row>
    <row r="121" spans="1:9" ht="15.75" customHeight="1" x14ac:dyDescent="0.25">
      <c r="A121" s="48"/>
      <c r="B121" s="13" t="str">
        <f>"MSV: "&amp;VLOOKUP(A119,'[1]Du lieu'!$A$4:$B$199,2,FALSE)</f>
        <v>MSV: B14DCAT013</v>
      </c>
      <c r="C121" s="14" t="s">
        <v>18</v>
      </c>
      <c r="D121" s="14" t="s">
        <v>16</v>
      </c>
      <c r="E121" s="15" t="str">
        <f>IF(VLOOKUP(A119,'[1]Du lieu'!$A$4:$AP$486,13)="x","x","-")</f>
        <v>-</v>
      </c>
      <c r="F121" s="15" t="str">
        <f>IF(VLOOKUP(A119,'[1]Du lieu'!$A$4:$AP$486,29)="x","x","-")</f>
        <v>-</v>
      </c>
      <c r="G121" s="16"/>
      <c r="H121" s="14" t="str">
        <f>IF(E121="x",VLOOKUP(A119,'[1]Du lieu'!$A$4:$AP$486,21,FALSE),IF(F121="x",IF(G121&lt;&gt;"-",VLOOKUP(A119,'[1]Du lieu'!$A$4:$AP$486,37,FALSE),"-"),"-"))</f>
        <v>-</v>
      </c>
      <c r="I121" s="46"/>
    </row>
    <row r="122" spans="1:9" ht="15.75" customHeight="1" x14ac:dyDescent="0.25">
      <c r="A122" s="48"/>
      <c r="B122" s="13" t="str">
        <f>"NS: "&amp;VLOOKUP(A119,'[1]Du lieu'!$A$4:$F$199,5,FALSE)&amp;")"</f>
        <v>NS: 09/10/1996)</v>
      </c>
      <c r="C122" s="14" t="s">
        <v>19</v>
      </c>
      <c r="D122" s="14" t="s">
        <v>16</v>
      </c>
      <c r="E122" s="15" t="str">
        <f>IF(VLOOKUP(A119,'[1]Du lieu'!$A$4:$AP$486,14)="x","x","-")</f>
        <v>-</v>
      </c>
      <c r="F122" s="15" t="str">
        <f>IF(VLOOKUP(A119,'[1]Du lieu'!$A$4:$AP$486,30)="x","x","-")</f>
        <v>-</v>
      </c>
      <c r="G122" s="16"/>
      <c r="H122" s="14" t="str">
        <f>IF(E122="x",VLOOKUP(A119,'[1]Du lieu'!$A$4:$AP$486,22,FALSE),IF(F122="x",IF(G122&lt;&gt;"-",VLOOKUP(A119,'[1]Du lieu'!$A$4:$AP$486,38,FALSE),"-"),"-"))</f>
        <v>-</v>
      </c>
      <c r="I122" s="46"/>
    </row>
    <row r="123" spans="1:9" ht="15.75" customHeight="1" x14ac:dyDescent="0.25">
      <c r="A123" s="47">
        <v>30</v>
      </c>
      <c r="B123" s="9" t="str">
        <f>VLOOKUP(A123,'[1]Du lieu'!$A$4:$C$199,3,FALSE)&amp;" "&amp;VLOOKUP(A123,'[1]Du lieu'!$A$4:$D$199,4,FALSE)</f>
        <v>Phạm Văn Hùng</v>
      </c>
      <c r="C123" s="10" t="s">
        <v>15</v>
      </c>
      <c r="D123" s="10" t="s">
        <v>16</v>
      </c>
      <c r="E123" s="11" t="str">
        <f>IF(VLOOKUP(A123,'[1]Du lieu'!$A$4:$AP$486,11)="x","x","-")</f>
        <v>-</v>
      </c>
      <c r="F123" s="11" t="str">
        <f>IF(VLOOKUP(A123,'[1]Du lieu'!$A$4:$AP$486,27)="x","x","-")</f>
        <v>x</v>
      </c>
      <c r="G123" s="12">
        <v>4.9000000000000004</v>
      </c>
      <c r="H123" s="10" t="str">
        <f>IF(E123="x",VLOOKUP(A123,'[1]Du lieu'!$A$4:$AP$486,19,FALSE),IF(F123="x",IF(G123&lt;&gt;"-",VLOOKUP(A123,'[1]Du lieu'!$A$4:$AP$486,35,FALSE),"-"),"-"))</f>
        <v>8</v>
      </c>
      <c r="I123" s="45" t="str">
        <f>"Đã có chứng chỉ Tiếng Anh "&amp;VLOOKUP(A123,'[1]Du lieu'!$A$4:$H$486,8,FALSE)&amp;" (điểm thi: "&amp;VLOOKUP(A123,'[1]Du lieu'!$A$4:$H$486,7,FALSE)&amp;"), cấp ngày "&amp;VLOOKUP(A123,'[1]Du lieu'!$A$4:$J$486,9,FALSE)&amp;", thời hạn của chứng chỉ: "&amp;VLOOKUP(In!A123,'[1]Du lieu'!$A$4:$J$486,10)</f>
        <v>Đã có chứng chỉ Tiếng Anh TOEIC (điểm thi: 455), cấp ngày 14/11/2018, thời hạn của chứng chỉ: 14/11/2020</v>
      </c>
    </row>
    <row r="124" spans="1:9" ht="15.75" customHeight="1" x14ac:dyDescent="0.25">
      <c r="A124" s="48"/>
      <c r="B124" s="13" t="str">
        <f>"(Lớp: "&amp;VLOOKUP(A123,'[1]Du lieu'!$A$4:$F$199,6,FALSE)</f>
        <v>(Lớp: D14CQAT01-B</v>
      </c>
      <c r="C124" s="14" t="s">
        <v>17</v>
      </c>
      <c r="D124" s="14" t="s">
        <v>16</v>
      </c>
      <c r="E124" s="15" t="str">
        <f>IF(VLOOKUP(A123,'[1]Du lieu'!$A$4:$AP$486,12)="x","x","-")</f>
        <v>-</v>
      </c>
      <c r="F124" s="15" t="str">
        <f>IF(VLOOKUP(A123,'[1]Du lieu'!$A$4:$AP$486,28)="x","x","-")</f>
        <v>x</v>
      </c>
      <c r="G124" s="16">
        <v>5.2</v>
      </c>
      <c r="H124" s="14">
        <f>IF(E124="x",VLOOKUP(A123,'[1]Du lieu'!$A$4:$AP$486,20,FALSE),IF(F124="x",IF(G124&lt;&gt;"-",VLOOKUP(A123,'[1]Du lieu'!$A$4:$AP$486,36,FALSE),"-"),"-"))</f>
        <v>7</v>
      </c>
      <c r="I124" s="46"/>
    </row>
    <row r="125" spans="1:9" ht="15.75" customHeight="1" x14ac:dyDescent="0.25">
      <c r="A125" s="48"/>
      <c r="B125" s="13" t="str">
        <f>"MSV: "&amp;VLOOKUP(A123,'[1]Du lieu'!$A$4:$B$199,2,FALSE)</f>
        <v>MSV: B14DCAT022</v>
      </c>
      <c r="C125" s="14" t="s">
        <v>18</v>
      </c>
      <c r="D125" s="14" t="s">
        <v>16</v>
      </c>
      <c r="E125" s="15" t="str">
        <f>IF(VLOOKUP(A123,'[1]Du lieu'!$A$4:$AP$486,13)="x","x","-")</f>
        <v>-</v>
      </c>
      <c r="F125" s="15" t="str">
        <f>IF(VLOOKUP(A123,'[1]Du lieu'!$A$4:$AP$486,29)="x","x","-")</f>
        <v>-</v>
      </c>
      <c r="G125" s="16"/>
      <c r="H125" s="14" t="str">
        <f>IF(E125="x",VLOOKUP(A123,'[1]Du lieu'!$A$4:$AP$486,21,FALSE),IF(F125="x",IF(G125&lt;&gt;"-",VLOOKUP(A123,'[1]Du lieu'!$A$4:$AP$486,37,FALSE),"-"),"-"))</f>
        <v>-</v>
      </c>
      <c r="I125" s="46"/>
    </row>
    <row r="126" spans="1:9" ht="15.75" customHeight="1" x14ac:dyDescent="0.25">
      <c r="A126" s="48"/>
      <c r="B126" s="13" t="str">
        <f>"NS: "&amp;VLOOKUP(A123,'[1]Du lieu'!$A$4:$F$199,5,FALSE)&amp;")"</f>
        <v>NS: 17/06/1996)</v>
      </c>
      <c r="C126" s="14" t="s">
        <v>19</v>
      </c>
      <c r="D126" s="14" t="s">
        <v>16</v>
      </c>
      <c r="E126" s="15" t="str">
        <f>IF(VLOOKUP(A123,'[1]Du lieu'!$A$4:$AP$486,14)="x","x","-")</f>
        <v>-</v>
      </c>
      <c r="F126" s="15" t="str">
        <f>IF(VLOOKUP(A123,'[1]Du lieu'!$A$4:$AP$486,30)="x","x","-")</f>
        <v>-</v>
      </c>
      <c r="G126" s="16"/>
      <c r="H126" s="14" t="str">
        <f>IF(E126="x",VLOOKUP(A123,'[1]Du lieu'!$A$4:$AP$486,22,FALSE),IF(F126="x",IF(G126&lt;&gt;"-",VLOOKUP(A123,'[1]Du lieu'!$A$4:$AP$486,38,FALSE),"-"),"-"))</f>
        <v>-</v>
      </c>
      <c r="I126" s="46"/>
    </row>
    <row r="127" spans="1:9" ht="15.75" customHeight="1" x14ac:dyDescent="0.25">
      <c r="A127" s="47">
        <v>31</v>
      </c>
      <c r="B127" s="9" t="str">
        <f>VLOOKUP(A127,'[1]Du lieu'!$A$4:$C$199,3,FALSE)&amp;" "&amp;VLOOKUP(A127,'[1]Du lieu'!$A$4:$D$199,4,FALSE)</f>
        <v>Nguyễn Văn Hưng</v>
      </c>
      <c r="C127" s="10" t="s">
        <v>15</v>
      </c>
      <c r="D127" s="10" t="s">
        <v>16</v>
      </c>
      <c r="E127" s="11" t="str">
        <f>IF(VLOOKUP(A127,'[1]Du lieu'!$A$4:$AP$486,11)="x","x","-")</f>
        <v>-</v>
      </c>
      <c r="F127" s="11" t="str">
        <f>IF(VLOOKUP(A127,'[1]Du lieu'!$A$4:$AP$486,27)="x","x","-")</f>
        <v>x</v>
      </c>
      <c r="G127" s="12">
        <v>5</v>
      </c>
      <c r="H127" s="10" t="str">
        <f>IF(E127="x",VLOOKUP(A127,'[1]Du lieu'!$A$4:$AP$486,19,FALSE),IF(F127="x",IF(G127&lt;&gt;"-",VLOOKUP(A127,'[1]Du lieu'!$A$4:$AP$486,35,FALSE),"-"),"-"))</f>
        <v>10</v>
      </c>
      <c r="I127" s="45" t="str">
        <f>"Đã có chứng chỉ Tiếng Anh "&amp;VLOOKUP(A127,'[1]Du lieu'!$A$4:$H$486,8,FALSE)&amp;" (điểm thi: "&amp;VLOOKUP(A127,'[1]Du lieu'!$A$4:$H$486,7,FALSE)&amp;"), cấp ngày "&amp;VLOOKUP(A127,'[1]Du lieu'!$A$4:$J$486,9,FALSE)&amp;", thời hạn của chứng chỉ: "&amp;VLOOKUP(In!A127,'[1]Du lieu'!$A$4:$J$486,10)</f>
        <v>Đã có chứng chỉ Tiếng Anh TOEIC (điểm thi: 645), cấp ngày 14/10/2018, thời hạn của chứng chỉ: 14/10/2020</v>
      </c>
    </row>
    <row r="128" spans="1:9" ht="15.75" customHeight="1" x14ac:dyDescent="0.25">
      <c r="A128" s="48"/>
      <c r="B128" s="13" t="str">
        <f>"(Lớp: "&amp;VLOOKUP(A127,'[1]Du lieu'!$A$4:$F$199,6,FALSE)</f>
        <v>(Lớp: D14CQAT01-B</v>
      </c>
      <c r="C128" s="14" t="s">
        <v>17</v>
      </c>
      <c r="D128" s="14" t="s">
        <v>16</v>
      </c>
      <c r="E128" s="15" t="str">
        <f>IF(VLOOKUP(A127,'[1]Du lieu'!$A$4:$AP$486,12)="x","x","-")</f>
        <v>-</v>
      </c>
      <c r="F128" s="15" t="str">
        <f>IF(VLOOKUP(A127,'[1]Du lieu'!$A$4:$AP$486,28)="x","x","-")</f>
        <v>-</v>
      </c>
      <c r="G128" s="16"/>
      <c r="H128" s="14" t="str">
        <f>IF(E128="x",VLOOKUP(A127,'[1]Du lieu'!$A$4:$AP$486,20,FALSE),IF(F128="x",IF(G128&lt;&gt;"-",VLOOKUP(A127,'[1]Du lieu'!$A$4:$AP$486,36,FALSE),"-"),"-"))</f>
        <v>-</v>
      </c>
      <c r="I128" s="46"/>
    </row>
    <row r="129" spans="1:9" ht="15.75" customHeight="1" x14ac:dyDescent="0.25">
      <c r="A129" s="48"/>
      <c r="B129" s="13" t="str">
        <f>"MSV: "&amp;VLOOKUP(A127,'[1]Du lieu'!$A$4:$B$199,2,FALSE)</f>
        <v>MSV: B14DCAT077</v>
      </c>
      <c r="C129" s="14" t="s">
        <v>18</v>
      </c>
      <c r="D129" s="14" t="s">
        <v>16</v>
      </c>
      <c r="E129" s="15" t="str">
        <f>IF(VLOOKUP(A127,'[1]Du lieu'!$A$4:$AP$486,13)="x","x","-")</f>
        <v>-</v>
      </c>
      <c r="F129" s="15" t="str">
        <f>IF(VLOOKUP(A127,'[1]Du lieu'!$A$4:$AP$486,29)="x","x","-")</f>
        <v>-</v>
      </c>
      <c r="G129" s="16"/>
      <c r="H129" s="14" t="str">
        <f>IF(E129="x",VLOOKUP(A127,'[1]Du lieu'!$A$4:$AP$486,21,FALSE),IF(F129="x",IF(G129&lt;&gt;"-",VLOOKUP(A127,'[1]Du lieu'!$A$4:$AP$486,37,FALSE),"-"),"-"))</f>
        <v>-</v>
      </c>
      <c r="I129" s="46"/>
    </row>
    <row r="130" spans="1:9" ht="15.75" customHeight="1" x14ac:dyDescent="0.25">
      <c r="A130" s="49"/>
      <c r="B130" s="28" t="str">
        <f>"NS: "&amp;VLOOKUP(A127,'[1]Du lieu'!$A$4:$F$199,5,FALSE)&amp;")"</f>
        <v>NS: 08/12/1996)</v>
      </c>
      <c r="C130" s="29" t="s">
        <v>19</v>
      </c>
      <c r="D130" s="29" t="s">
        <v>16</v>
      </c>
      <c r="E130" s="30" t="str">
        <f>IF(VLOOKUP(A127,'[1]Du lieu'!$A$4:$AP$486,14)="x","x","-")</f>
        <v>-</v>
      </c>
      <c r="F130" s="30" t="str">
        <f>IF(VLOOKUP(A127,'[1]Du lieu'!$A$4:$AP$486,30)="x","x","-")</f>
        <v>-</v>
      </c>
      <c r="G130" s="27"/>
      <c r="H130" s="29" t="str">
        <f>IF(E130="x",VLOOKUP(A127,'[1]Du lieu'!$A$4:$AP$486,22,FALSE),IF(F130="x",IF(G130&lt;&gt;"-",VLOOKUP(A127,'[1]Du lieu'!$A$4:$AP$486,38,FALSE),"-"),"-"))</f>
        <v>-</v>
      </c>
      <c r="I130" s="54"/>
    </row>
    <row r="131" spans="1:9" ht="15.75" customHeight="1" x14ac:dyDescent="0.25">
      <c r="A131" s="47">
        <v>32</v>
      </c>
      <c r="B131" s="9" t="str">
        <f>VLOOKUP(A131,'[1]Du lieu'!$A$4:$C$199,3,FALSE)&amp;" "&amp;VLOOKUP(A131,'[1]Du lieu'!$A$4:$D$199,4,FALSE)</f>
        <v>Dương Quốc Khánh</v>
      </c>
      <c r="C131" s="10" t="s">
        <v>15</v>
      </c>
      <c r="D131" s="10" t="s">
        <v>16</v>
      </c>
      <c r="E131" s="11" t="str">
        <f>IF(VLOOKUP(A131,'[1]Du lieu'!$A$4:$AP$486,11)="x","x","-")</f>
        <v>-</v>
      </c>
      <c r="F131" s="11" t="str">
        <f>IF(VLOOKUP(A131,'[1]Du lieu'!$A$4:$AP$486,27)="x","x","-")</f>
        <v>x</v>
      </c>
      <c r="G131" s="12">
        <v>5.3</v>
      </c>
      <c r="H131" s="10" t="str">
        <f>IF(E131="x",VLOOKUP(A131,'[1]Du lieu'!$A$4:$AP$486,19,FALSE),IF(F131="x",IF(G131&lt;&gt;"-",VLOOKUP(A131,'[1]Du lieu'!$A$4:$AP$486,35,FALSE),"-"),"-"))</f>
        <v>10</v>
      </c>
      <c r="I131" s="45" t="str">
        <f>"Đã có chứng chỉ Tiếng Anh "&amp;VLOOKUP(A131,'[1]Du lieu'!$A$4:$H$486,8,FALSE)&amp;" (điểm thi: "&amp;VLOOKUP(A131,'[1]Du lieu'!$A$4:$H$486,7,FALSE)&amp;"), cấp ngày "&amp;VLOOKUP(A131,'[1]Du lieu'!$A$4:$J$486,9,FALSE)&amp;", thời hạn của chứng chỉ: "&amp;VLOOKUP(In!A131,'[1]Du lieu'!$A$4:$J$486,10)</f>
        <v>Đã có chứng chỉ Tiếng Anh TOEIC (điểm thi: 590), cấp ngày 02/11/2018, thời hạn của chứng chỉ: 02/11/2020</v>
      </c>
    </row>
    <row r="132" spans="1:9" ht="15.75" customHeight="1" x14ac:dyDescent="0.25">
      <c r="A132" s="48"/>
      <c r="B132" s="13" t="str">
        <f>"(Lớp: "&amp;VLOOKUP(A131,'[1]Du lieu'!$A$4:$F$199,6,FALSE)</f>
        <v>(Lớp: D14CQAT01-B</v>
      </c>
      <c r="C132" s="14" t="s">
        <v>17</v>
      </c>
      <c r="D132" s="14" t="s">
        <v>16</v>
      </c>
      <c r="E132" s="15" t="str">
        <f>IF(VLOOKUP(A131,'[1]Du lieu'!$A$4:$AP$486,12)="x","x","-")</f>
        <v>-</v>
      </c>
      <c r="F132" s="15" t="str">
        <f>IF(VLOOKUP(A131,'[1]Du lieu'!$A$4:$AP$486,28)="x","x","-")</f>
        <v>-</v>
      </c>
      <c r="G132" s="16"/>
      <c r="H132" s="14" t="str">
        <f>IF(E132="x",VLOOKUP(A131,'[1]Du lieu'!$A$4:$AP$486,20,FALSE),IF(F132="x",IF(G132&lt;&gt;"-",VLOOKUP(A131,'[1]Du lieu'!$A$4:$AP$486,36,FALSE),"-"),"-"))</f>
        <v>-</v>
      </c>
      <c r="I132" s="46"/>
    </row>
    <row r="133" spans="1:9" ht="15.75" customHeight="1" x14ac:dyDescent="0.25">
      <c r="A133" s="48"/>
      <c r="B133" s="13" t="str">
        <f>"MSV: "&amp;VLOOKUP(A131,'[1]Du lieu'!$A$4:$B$199,2,FALSE)</f>
        <v>MSV: B14DCAT067</v>
      </c>
      <c r="C133" s="14" t="s">
        <v>18</v>
      </c>
      <c r="D133" s="14" t="s">
        <v>16</v>
      </c>
      <c r="E133" s="15" t="str">
        <f>IF(VLOOKUP(A131,'[1]Du lieu'!$A$4:$AP$486,13)="x","x","-")</f>
        <v>-</v>
      </c>
      <c r="F133" s="15" t="str">
        <f>IF(VLOOKUP(A131,'[1]Du lieu'!$A$4:$AP$486,29)="x","x","-")</f>
        <v>-</v>
      </c>
      <c r="G133" s="16"/>
      <c r="H133" s="14" t="str">
        <f>IF(E133="x",VLOOKUP(A131,'[1]Du lieu'!$A$4:$AP$486,21,FALSE),IF(F133="x",IF(G133&lt;&gt;"-",VLOOKUP(A131,'[1]Du lieu'!$A$4:$AP$486,37,FALSE),"-"),"-"))</f>
        <v>-</v>
      </c>
      <c r="I133" s="46"/>
    </row>
    <row r="134" spans="1:9" ht="15.75" customHeight="1" x14ac:dyDescent="0.25">
      <c r="A134" s="48"/>
      <c r="B134" s="13" t="str">
        <f>"NS: "&amp;VLOOKUP(A131,'[1]Du lieu'!$A$4:$F$199,5,FALSE)&amp;")"</f>
        <v>NS: 23/05/1996)</v>
      </c>
      <c r="C134" s="14" t="s">
        <v>19</v>
      </c>
      <c r="D134" s="14" t="s">
        <v>16</v>
      </c>
      <c r="E134" s="15" t="str">
        <f>IF(VLOOKUP(A131,'[1]Du lieu'!$A$4:$AP$486,14)="x","x","-")</f>
        <v>-</v>
      </c>
      <c r="F134" s="15" t="str">
        <f>IF(VLOOKUP(A131,'[1]Du lieu'!$A$4:$AP$486,30)="x","x","-")</f>
        <v>-</v>
      </c>
      <c r="G134" s="16"/>
      <c r="H134" s="14" t="str">
        <f>IF(E134="x",VLOOKUP(A131,'[1]Du lieu'!$A$4:$AP$486,22,FALSE),IF(F134="x",IF(G134&lt;&gt;"-",VLOOKUP(A131,'[1]Du lieu'!$A$4:$AP$486,38,FALSE),"-"),"-"))</f>
        <v>-</v>
      </c>
      <c r="I134" s="46"/>
    </row>
    <row r="135" spans="1:9" ht="15.75" customHeight="1" x14ac:dyDescent="0.25">
      <c r="A135" s="47">
        <v>33</v>
      </c>
      <c r="B135" s="9" t="str">
        <f>VLOOKUP(A135,'[1]Du lieu'!$A$4:$C$199,3,FALSE)&amp;" "&amp;VLOOKUP(A135,'[1]Du lieu'!$A$4:$D$199,4,FALSE)</f>
        <v>Đỗ Thị Hương Quỳnh</v>
      </c>
      <c r="C135" s="10" t="s">
        <v>15</v>
      </c>
      <c r="D135" s="10" t="s">
        <v>16</v>
      </c>
      <c r="E135" s="11" t="str">
        <f>IF(VLOOKUP(A135,'[1]Du lieu'!$A$4:$AP$486,11)="x","x","-")</f>
        <v>-</v>
      </c>
      <c r="F135" s="11" t="str">
        <f>IF(VLOOKUP(A135,'[1]Du lieu'!$A$4:$AP$486,27)="x","x","-")</f>
        <v>x</v>
      </c>
      <c r="G135" s="12">
        <v>6.4</v>
      </c>
      <c r="H135" s="10" t="str">
        <f>IF(E135="x",VLOOKUP(A135,'[1]Du lieu'!$A$4:$AP$486,19,FALSE),IF(F135="x",IF(G135&lt;&gt;"-",VLOOKUP(A135,'[1]Du lieu'!$A$4:$AP$486,35,FALSE),"-"),"-"))</f>
        <v>9</v>
      </c>
      <c r="I135" s="45" t="str">
        <f>"Đã có chứng chỉ Tiếng Anh "&amp;VLOOKUP(A135,'[1]Du lieu'!$A$4:$H$486,8,FALSE)&amp;" (điểm thi: "&amp;VLOOKUP(A135,'[1]Du lieu'!$A$4:$H$486,7,FALSE)&amp;"), cấp ngày "&amp;VLOOKUP(A135,'[1]Du lieu'!$A$4:$J$486,9,FALSE)&amp;", thời hạn của chứng chỉ: "&amp;VLOOKUP(In!A135,'[1]Du lieu'!$A$4:$J$486,10)</f>
        <v>Đã có chứng chỉ Tiếng Anh TOEIC (điểm thi: 515), cấp ngày 10/11/2020, thời hạn của chứng chỉ: 10/11/2020</v>
      </c>
    </row>
    <row r="136" spans="1:9" ht="15.75" customHeight="1" x14ac:dyDescent="0.25">
      <c r="A136" s="48"/>
      <c r="B136" s="13" t="str">
        <f>"(Lớp: "&amp;VLOOKUP(A135,'[1]Du lieu'!$A$4:$F$199,6,FALSE)</f>
        <v>(Lớp: D14CQAT01-B</v>
      </c>
      <c r="C136" s="14" t="s">
        <v>17</v>
      </c>
      <c r="D136" s="14" t="s">
        <v>16</v>
      </c>
      <c r="E136" s="15" t="str">
        <f>IF(VLOOKUP(A135,'[1]Du lieu'!$A$4:$AP$486,12)="x","x","-")</f>
        <v>-</v>
      </c>
      <c r="F136" s="15" t="str">
        <f>IF(VLOOKUP(A135,'[1]Du lieu'!$A$4:$AP$486,28)="x","x","-")</f>
        <v>x</v>
      </c>
      <c r="G136" s="16">
        <v>5.6</v>
      </c>
      <c r="H136" s="14" t="str">
        <f>IF(E136="x",VLOOKUP(A135,'[1]Du lieu'!$A$4:$AP$486,20,FALSE),IF(F136="x",IF(G136&lt;&gt;"-",VLOOKUP(A135,'[1]Du lieu'!$A$4:$AP$486,36,FALSE),"-"),"-"))</f>
        <v>9</v>
      </c>
      <c r="I136" s="46"/>
    </row>
    <row r="137" spans="1:9" ht="15.75" customHeight="1" x14ac:dyDescent="0.25">
      <c r="A137" s="48"/>
      <c r="B137" s="13" t="str">
        <f>"MSV: "&amp;VLOOKUP(A135,'[1]Du lieu'!$A$4:$B$199,2,FALSE)</f>
        <v>MSV: B14DCAT068</v>
      </c>
      <c r="C137" s="14" t="s">
        <v>18</v>
      </c>
      <c r="D137" s="14" t="s">
        <v>16</v>
      </c>
      <c r="E137" s="15" t="str">
        <f>IF(VLOOKUP(A135,'[1]Du lieu'!$A$4:$AP$486,13)="x","x","-")</f>
        <v>-</v>
      </c>
      <c r="F137" s="15" t="str">
        <f>IF(VLOOKUP(A135,'[1]Du lieu'!$A$4:$AP$486,29)="x","x","-")</f>
        <v>-</v>
      </c>
      <c r="G137" s="16"/>
      <c r="H137" s="14" t="str">
        <f>IF(E137="x",VLOOKUP(A135,'[1]Du lieu'!$A$4:$AP$486,21,FALSE),IF(F137="x",IF(G137&lt;&gt;"-",VLOOKUP(A135,'[1]Du lieu'!$A$4:$AP$486,37,FALSE),"-"),"-"))</f>
        <v>-</v>
      </c>
      <c r="I137" s="46"/>
    </row>
    <row r="138" spans="1:9" ht="15.75" customHeight="1" x14ac:dyDescent="0.25">
      <c r="A138" s="48"/>
      <c r="B138" s="13" t="str">
        <f>"NS: "&amp;VLOOKUP(A135,'[1]Du lieu'!$A$4:$F$199,5,FALSE)&amp;")"</f>
        <v>NS: 03/12/1996)</v>
      </c>
      <c r="C138" s="14" t="s">
        <v>19</v>
      </c>
      <c r="D138" s="14" t="s">
        <v>16</v>
      </c>
      <c r="E138" s="15" t="str">
        <f>IF(VLOOKUP(A135,'[1]Du lieu'!$A$4:$AP$486,14)="x","x","-")</f>
        <v>-</v>
      </c>
      <c r="F138" s="15" t="str">
        <f>IF(VLOOKUP(A135,'[1]Du lieu'!$A$4:$AP$486,30)="x","x","-")</f>
        <v>-</v>
      </c>
      <c r="G138" s="16"/>
      <c r="H138" s="14" t="str">
        <f>IF(E138="x",VLOOKUP(A135,'[1]Du lieu'!$A$4:$AP$486,22,FALSE),IF(F138="x",IF(G138&lt;&gt;"-",VLOOKUP(A135,'[1]Du lieu'!$A$4:$AP$486,38,FALSE),"-"),"-"))</f>
        <v>-</v>
      </c>
      <c r="I138" s="46"/>
    </row>
    <row r="139" spans="1:9" ht="15.75" customHeight="1" x14ac:dyDescent="0.25">
      <c r="A139" s="47">
        <v>34</v>
      </c>
      <c r="B139" s="9" t="str">
        <f>VLOOKUP(A139,'[1]Du lieu'!$A$4:$C$199,3,FALSE)&amp;" "&amp;VLOOKUP(A139,'[1]Du lieu'!$A$4:$D$199,4,FALSE)</f>
        <v>Nguyễn Thị Thủy</v>
      </c>
      <c r="C139" s="10" t="s">
        <v>15</v>
      </c>
      <c r="D139" s="10" t="s">
        <v>16</v>
      </c>
      <c r="E139" s="11" t="str">
        <f>IF(VLOOKUP(A139,'[1]Du lieu'!$A$4:$AP$486,11)="x","x","-")</f>
        <v>-</v>
      </c>
      <c r="F139" s="11" t="str">
        <f>IF(VLOOKUP(A139,'[1]Du lieu'!$A$4:$AP$486,27)="x","x","-")</f>
        <v>x</v>
      </c>
      <c r="G139" s="12">
        <v>5.3</v>
      </c>
      <c r="H139" s="10" t="str">
        <f>IF(E139="x",VLOOKUP(A139,'[1]Du lieu'!$A$4:$AP$486,19,FALSE),IF(F139="x",IF(G139&lt;&gt;"-",VLOOKUP(A139,'[1]Du lieu'!$A$4:$AP$486,35,FALSE),"-"),"-"))</f>
        <v>9</v>
      </c>
      <c r="I139" s="45" t="str">
        <f>"Đã có chứng chỉ Tiếng Anh "&amp;VLOOKUP(A139,'[1]Du lieu'!$A$4:$H$486,8,FALSE)&amp;" (điểm thi: "&amp;VLOOKUP(A139,'[1]Du lieu'!$A$4:$H$486,7,FALSE)&amp;"), cấp ngày "&amp;VLOOKUP(A139,'[1]Du lieu'!$A$4:$J$486,9,FALSE)&amp;", thời hạn của chứng chỉ: "&amp;VLOOKUP(In!A139,'[1]Du lieu'!$A$4:$J$486,10)</f>
        <v>Đã có chứng chỉ Tiếng Anh TOEIC (điểm thi: 505), cấp ngày 21/11/2018, thời hạn của chứng chỉ: 21/11/2020</v>
      </c>
    </row>
    <row r="140" spans="1:9" ht="15.75" customHeight="1" x14ac:dyDescent="0.25">
      <c r="A140" s="48"/>
      <c r="B140" s="13" t="str">
        <f>"(Lớp: "&amp;VLOOKUP(A139,'[1]Du lieu'!$A$4:$F$199,6,FALSE)</f>
        <v>(Lớp: D14CQAT01-B</v>
      </c>
      <c r="C140" s="14" t="s">
        <v>17</v>
      </c>
      <c r="D140" s="14" t="s">
        <v>16</v>
      </c>
      <c r="E140" s="15" t="str">
        <f>IF(VLOOKUP(A139,'[1]Du lieu'!$A$4:$AP$486,12)="x","x","-")</f>
        <v>-</v>
      </c>
      <c r="F140" s="15" t="str">
        <f>IF(VLOOKUP(A139,'[1]Du lieu'!$A$4:$AP$486,28)="x","x","-")</f>
        <v>x</v>
      </c>
      <c r="G140" s="16">
        <v>4.9000000000000004</v>
      </c>
      <c r="H140" s="14" t="str">
        <f>IF(E140="x",VLOOKUP(A139,'[1]Du lieu'!$A$4:$AP$486,20,FALSE),IF(F140="x",IF(G140&lt;&gt;"-",VLOOKUP(A139,'[1]Du lieu'!$A$4:$AP$486,36,FALSE),"-"),"-"))</f>
        <v>9</v>
      </c>
      <c r="I140" s="46"/>
    </row>
    <row r="141" spans="1:9" ht="15.75" customHeight="1" x14ac:dyDescent="0.25">
      <c r="A141" s="48"/>
      <c r="B141" s="13" t="str">
        <f>"MSV: "&amp;VLOOKUP(A139,'[1]Du lieu'!$A$4:$B$199,2,FALSE)</f>
        <v>MSV: B14DCAT036</v>
      </c>
      <c r="C141" s="14" t="s">
        <v>18</v>
      </c>
      <c r="D141" s="14" t="s">
        <v>16</v>
      </c>
      <c r="E141" s="15" t="str">
        <f>IF(VLOOKUP(A139,'[1]Du lieu'!$A$4:$AP$486,13)="x","x","-")</f>
        <v>-</v>
      </c>
      <c r="F141" s="15" t="str">
        <f>IF(VLOOKUP(A139,'[1]Du lieu'!$A$4:$AP$486,29)="x","x","-")</f>
        <v>-</v>
      </c>
      <c r="G141" s="16"/>
      <c r="H141" s="14" t="str">
        <f>IF(E141="x",VLOOKUP(A139,'[1]Du lieu'!$A$4:$AP$486,21,FALSE),IF(F141="x",IF(G141&lt;&gt;"-",VLOOKUP(A139,'[1]Du lieu'!$A$4:$AP$486,37,FALSE),"-"),"-"))</f>
        <v>-</v>
      </c>
      <c r="I141" s="46"/>
    </row>
    <row r="142" spans="1:9" ht="15.75" customHeight="1" x14ac:dyDescent="0.25">
      <c r="A142" s="48"/>
      <c r="B142" s="13" t="str">
        <f>"NS: "&amp;VLOOKUP(A139,'[1]Du lieu'!$A$4:$F$199,5,FALSE)&amp;")"</f>
        <v>NS: 18/02/1996)</v>
      </c>
      <c r="C142" s="14" t="s">
        <v>19</v>
      </c>
      <c r="D142" s="14" t="s">
        <v>16</v>
      </c>
      <c r="E142" s="15" t="str">
        <f>IF(VLOOKUP(A139,'[1]Du lieu'!$A$4:$AP$486,14)="x","x","-")</f>
        <v>-</v>
      </c>
      <c r="F142" s="15" t="str">
        <f>IF(VLOOKUP(A139,'[1]Du lieu'!$A$4:$AP$486,30)="x","x","-")</f>
        <v>-</v>
      </c>
      <c r="G142" s="16"/>
      <c r="H142" s="14" t="str">
        <f>IF(E142="x",VLOOKUP(A139,'[1]Du lieu'!$A$4:$AP$486,22,FALSE),IF(F142="x",IF(G142&lt;&gt;"-",VLOOKUP(A139,'[1]Du lieu'!$A$4:$AP$486,38,FALSE),"-"),"-"))</f>
        <v>-</v>
      </c>
      <c r="I142" s="46"/>
    </row>
    <row r="143" spans="1:9" ht="15.75" customHeight="1" x14ac:dyDescent="0.25">
      <c r="A143" s="47">
        <v>35</v>
      </c>
      <c r="B143" s="9" t="str">
        <f>VLOOKUP(A143,'[1]Du lieu'!$A$4:$C$199,3,FALSE)&amp;" "&amp;VLOOKUP(A143,'[1]Du lieu'!$A$4:$D$199,4,FALSE)</f>
        <v>Nguyễn Thị Thương</v>
      </c>
      <c r="C143" s="10" t="s">
        <v>15</v>
      </c>
      <c r="D143" s="10" t="s">
        <v>16</v>
      </c>
      <c r="E143" s="11" t="str">
        <f>IF(VLOOKUP(A143,'[1]Du lieu'!$A$4:$AP$486,11)="x","x","-")</f>
        <v>-</v>
      </c>
      <c r="F143" s="11" t="str">
        <f>IF(VLOOKUP(A143,'[1]Du lieu'!$A$4:$AP$486,27)="x","x","-")</f>
        <v>x</v>
      </c>
      <c r="G143" s="12">
        <v>4.4000000000000004</v>
      </c>
      <c r="H143" s="10" t="str">
        <f>IF(E143="x",VLOOKUP(A143,'[1]Du lieu'!$A$4:$AP$486,19,FALSE),IF(F143="x",IF(G143&lt;&gt;"-",VLOOKUP(A143,'[1]Du lieu'!$A$4:$AP$486,35,FALSE),"-"),"-"))</f>
        <v>8</v>
      </c>
      <c r="I143" s="45" t="str">
        <f>"Đã có chứng chỉ Tiếng Anh "&amp;VLOOKUP(A143,'[1]Du lieu'!$A$4:$H$486,8,FALSE)&amp;" (điểm thi: "&amp;VLOOKUP(A143,'[1]Du lieu'!$A$4:$H$486,7,FALSE)&amp;"), cấp ngày "&amp;VLOOKUP(A143,'[1]Du lieu'!$A$4:$J$486,9,FALSE)&amp;", thời hạn của chứng chỉ: "&amp;VLOOKUP(In!A143,'[1]Du lieu'!$A$4:$J$486,10)</f>
        <v>Đã có chứng chỉ Tiếng Anh TOEIC (điểm thi: 475), cấp ngày 10/11/2018, thời hạn của chứng chỉ: 10/11/2020</v>
      </c>
    </row>
    <row r="144" spans="1:9" ht="15.75" customHeight="1" x14ac:dyDescent="0.25">
      <c r="A144" s="48"/>
      <c r="B144" s="13" t="str">
        <f>"(Lớp: "&amp;VLOOKUP(A143,'[1]Du lieu'!$A$4:$F$199,6,FALSE)</f>
        <v>(Lớp: D14CQAT01-B</v>
      </c>
      <c r="C144" s="14" t="s">
        <v>17</v>
      </c>
      <c r="D144" s="14" t="s">
        <v>16</v>
      </c>
      <c r="E144" s="15" t="str">
        <f>IF(VLOOKUP(A143,'[1]Du lieu'!$A$4:$AP$486,12)="x","x","-")</f>
        <v>-</v>
      </c>
      <c r="F144" s="15" t="str">
        <f>IF(VLOOKUP(A143,'[1]Du lieu'!$A$4:$AP$486,28)="x","x","-")</f>
        <v>x</v>
      </c>
      <c r="G144" s="16">
        <v>4.0999999999999996</v>
      </c>
      <c r="H144" s="14">
        <f>IF(E144="x",VLOOKUP(A143,'[1]Du lieu'!$A$4:$AP$486,20,FALSE),IF(F144="x",IF(G144&lt;&gt;"-",VLOOKUP(A143,'[1]Du lieu'!$A$4:$AP$486,36,FALSE),"-"),"-"))</f>
        <v>7</v>
      </c>
      <c r="I144" s="46"/>
    </row>
    <row r="145" spans="1:9" ht="15.75" customHeight="1" x14ac:dyDescent="0.25">
      <c r="A145" s="48"/>
      <c r="B145" s="13" t="str">
        <f>"MSV: "&amp;VLOOKUP(A143,'[1]Du lieu'!$A$4:$B$199,2,FALSE)</f>
        <v>MSV: B14DCAT073</v>
      </c>
      <c r="C145" s="14" t="s">
        <v>18</v>
      </c>
      <c r="D145" s="14" t="s">
        <v>16</v>
      </c>
      <c r="E145" s="15" t="str">
        <f>IF(VLOOKUP(A143,'[1]Du lieu'!$A$4:$AP$486,13)="x","x","-")</f>
        <v>-</v>
      </c>
      <c r="F145" s="15" t="str">
        <f>IF(VLOOKUP(A143,'[1]Du lieu'!$A$4:$AP$486,29)="x","x","-")</f>
        <v>-</v>
      </c>
      <c r="G145" s="16"/>
      <c r="H145" s="14" t="str">
        <f>IF(E145="x",VLOOKUP(A143,'[1]Du lieu'!$A$4:$AP$486,21,FALSE),IF(F145="x",IF(G145&lt;&gt;"-",VLOOKUP(A143,'[1]Du lieu'!$A$4:$AP$486,37,FALSE),"-"),"-"))</f>
        <v>-</v>
      </c>
      <c r="I145" s="46"/>
    </row>
    <row r="146" spans="1:9" ht="15.75" customHeight="1" x14ac:dyDescent="0.25">
      <c r="A146" s="48"/>
      <c r="B146" s="13" t="str">
        <f>"NS: "&amp;VLOOKUP(A143,'[1]Du lieu'!$A$4:$F$199,5,FALSE)&amp;")"</f>
        <v>NS: 25/03/1996)</v>
      </c>
      <c r="C146" s="14" t="s">
        <v>19</v>
      </c>
      <c r="D146" s="14" t="s">
        <v>16</v>
      </c>
      <c r="E146" s="15" t="str">
        <f>IF(VLOOKUP(A143,'[1]Du lieu'!$A$4:$AP$486,14)="x","x","-")</f>
        <v>-</v>
      </c>
      <c r="F146" s="15" t="str">
        <f>IF(VLOOKUP(A143,'[1]Du lieu'!$A$4:$AP$486,30)="x","x","-")</f>
        <v>-</v>
      </c>
      <c r="G146" s="16"/>
      <c r="H146" s="14" t="str">
        <f>IF(E146="x",VLOOKUP(A143,'[1]Du lieu'!$A$4:$AP$486,22,FALSE),IF(F146="x",IF(G146&lt;&gt;"-",VLOOKUP(A143,'[1]Du lieu'!$A$4:$AP$486,38,FALSE),"-"),"-"))</f>
        <v>-</v>
      </c>
      <c r="I146" s="46"/>
    </row>
    <row r="147" spans="1:9" ht="15.75" customHeight="1" x14ac:dyDescent="0.25">
      <c r="A147" s="47">
        <v>36</v>
      </c>
      <c r="B147" s="9" t="str">
        <f>VLOOKUP(A147,'[1]Du lieu'!$A$4:$C$199,3,FALSE)&amp;" "&amp;VLOOKUP(A147,'[1]Du lieu'!$A$4:$D$199,4,FALSE)</f>
        <v>Dương Thị Hoài Thương</v>
      </c>
      <c r="C147" s="10" t="s">
        <v>15</v>
      </c>
      <c r="D147" s="10" t="s">
        <v>16</v>
      </c>
      <c r="E147" s="11" t="str">
        <f>IF(VLOOKUP(A147,'[1]Du lieu'!$A$4:$AP$486,11)="x","x","-")</f>
        <v>-</v>
      </c>
      <c r="F147" s="11" t="str">
        <f>IF(VLOOKUP(A147,'[1]Du lieu'!$A$4:$AP$486,27)="x","x","-")</f>
        <v>x</v>
      </c>
      <c r="G147" s="12">
        <v>5.9</v>
      </c>
      <c r="H147" s="10" t="str">
        <f>IF(E147="x",VLOOKUP(A147,'[1]Du lieu'!$A$4:$AP$486,19,FALSE),IF(F147="x",IF(G147&lt;&gt;"-",VLOOKUP(A147,'[1]Du lieu'!$A$4:$AP$486,35,FALSE),"-"),"-"))</f>
        <v>10</v>
      </c>
      <c r="I147" s="45" t="str">
        <f>"Đã có chứng chỉ Tiếng Anh "&amp;VLOOKUP(A147,'[1]Du lieu'!$A$4:$H$486,8,FALSE)&amp;" (điểm thi: "&amp;VLOOKUP(A147,'[1]Du lieu'!$A$4:$H$486,7,FALSE)&amp;"), cấp ngày "&amp;VLOOKUP(A147,'[1]Du lieu'!$A$4:$J$486,9,FALSE)&amp;", thời hạn của chứng chỉ: "&amp;VLOOKUP(In!A147,'[1]Du lieu'!$A$4:$J$486,10)</f>
        <v>Đã có chứng chỉ Tiếng Anh TOEIC (điểm thi: 620), cấp ngày 14/11/2018, thời hạn của chứng chỉ: 14/11/2020</v>
      </c>
    </row>
    <row r="148" spans="1:9" ht="15.75" customHeight="1" x14ac:dyDescent="0.25">
      <c r="A148" s="48"/>
      <c r="B148" s="13" t="str">
        <f>"(Lớp: "&amp;VLOOKUP(A147,'[1]Du lieu'!$A$4:$F$199,6,FALSE)</f>
        <v>(Lớp: D14CQAT01-B</v>
      </c>
      <c r="C148" s="14" t="s">
        <v>17</v>
      </c>
      <c r="D148" s="14" t="s">
        <v>16</v>
      </c>
      <c r="E148" s="15" t="str">
        <f>IF(VLOOKUP(A147,'[1]Du lieu'!$A$4:$AP$486,12)="x","x","-")</f>
        <v>-</v>
      </c>
      <c r="F148" s="15" t="str">
        <f>IF(VLOOKUP(A147,'[1]Du lieu'!$A$4:$AP$486,28)="x","x","-")</f>
        <v>-</v>
      </c>
      <c r="G148" s="16"/>
      <c r="H148" s="14" t="str">
        <f>IF(E148="x",VLOOKUP(A147,'[1]Du lieu'!$A$4:$AP$486,20,FALSE),IF(F148="x",IF(G148&lt;&gt;"-",VLOOKUP(A147,'[1]Du lieu'!$A$4:$AP$486,36,FALSE),"-"),"-"))</f>
        <v>-</v>
      </c>
      <c r="I148" s="46"/>
    </row>
    <row r="149" spans="1:9" ht="15.75" customHeight="1" x14ac:dyDescent="0.25">
      <c r="A149" s="48"/>
      <c r="B149" s="13" t="str">
        <f>"MSV: "&amp;VLOOKUP(A147,'[1]Du lieu'!$A$4:$B$199,2,FALSE)</f>
        <v>MSV: B14DCAT023</v>
      </c>
      <c r="C149" s="14" t="s">
        <v>18</v>
      </c>
      <c r="D149" s="14" t="s">
        <v>16</v>
      </c>
      <c r="E149" s="15" t="str">
        <f>IF(VLOOKUP(A147,'[1]Du lieu'!$A$4:$AP$486,13)="x","x","-")</f>
        <v>-</v>
      </c>
      <c r="F149" s="15" t="str">
        <f>IF(VLOOKUP(A147,'[1]Du lieu'!$A$4:$AP$486,29)="x","x","-")</f>
        <v>-</v>
      </c>
      <c r="G149" s="16"/>
      <c r="H149" s="14" t="str">
        <f>IF(E149="x",VLOOKUP(A147,'[1]Du lieu'!$A$4:$AP$486,21,FALSE),IF(F149="x",IF(G149&lt;&gt;"-",VLOOKUP(A147,'[1]Du lieu'!$A$4:$AP$486,37,FALSE),"-"),"-"))</f>
        <v>-</v>
      </c>
      <c r="I149" s="46"/>
    </row>
    <row r="150" spans="1:9" ht="15.75" customHeight="1" x14ac:dyDescent="0.25">
      <c r="A150" s="48"/>
      <c r="B150" s="13" t="str">
        <f>"NS: "&amp;VLOOKUP(A147,'[1]Du lieu'!$A$4:$F$199,5,FALSE)&amp;")"</f>
        <v>NS: 23/12/1996)</v>
      </c>
      <c r="C150" s="14" t="s">
        <v>19</v>
      </c>
      <c r="D150" s="14" t="s">
        <v>16</v>
      </c>
      <c r="E150" s="15" t="str">
        <f>IF(VLOOKUP(A147,'[1]Du lieu'!$A$4:$AP$486,14)="x","x","-")</f>
        <v>-</v>
      </c>
      <c r="F150" s="15" t="str">
        <f>IF(VLOOKUP(A147,'[1]Du lieu'!$A$4:$AP$486,30)="x","x","-")</f>
        <v>-</v>
      </c>
      <c r="G150" s="16"/>
      <c r="H150" s="14" t="str">
        <f>IF(E150="x",VLOOKUP(A147,'[1]Du lieu'!$A$4:$AP$486,22,FALSE),IF(F150="x",IF(G150&lt;&gt;"-",VLOOKUP(A147,'[1]Du lieu'!$A$4:$AP$486,38,FALSE),"-"),"-"))</f>
        <v>-</v>
      </c>
      <c r="I150" s="46"/>
    </row>
    <row r="151" spans="1:9" ht="15.75" customHeight="1" x14ac:dyDescent="0.25">
      <c r="A151" s="47">
        <v>37</v>
      </c>
      <c r="B151" s="9" t="str">
        <f>VLOOKUP(A151,'[1]Du lieu'!$A$4:$C$199,3,FALSE)&amp;" "&amp;VLOOKUP(A151,'[1]Du lieu'!$A$4:$D$199,4,FALSE)</f>
        <v>Phạm Thị Bích Thảo</v>
      </c>
      <c r="C151" s="10" t="s">
        <v>15</v>
      </c>
      <c r="D151" s="10" t="s">
        <v>16</v>
      </c>
      <c r="E151" s="11" t="str">
        <f>IF(VLOOKUP(A151,'[1]Du lieu'!$A$4:$AP$486,11)="x","x","-")</f>
        <v>-</v>
      </c>
      <c r="F151" s="11" t="str">
        <f>IF(VLOOKUP(A151,'[1]Du lieu'!$A$4:$AP$486,27)="x","x","-")</f>
        <v>x</v>
      </c>
      <c r="G151" s="12">
        <v>4.8</v>
      </c>
      <c r="H151" s="10" t="str">
        <f>IF(E151="x",VLOOKUP(A151,'[1]Du lieu'!$A$4:$AP$486,19,FALSE),IF(F151="x",IF(G151&lt;&gt;"-",VLOOKUP(A151,'[1]Du lieu'!$A$4:$AP$486,35,FALSE),"-"),"-"))</f>
        <v>10</v>
      </c>
      <c r="I151" s="45" t="str">
        <f>"Đã có chứng chỉ Tiếng Anh "&amp;VLOOKUP(A151,'[1]Du lieu'!$A$4:$H$486,8,FALSE)&amp;" (điểm thi: "&amp;VLOOKUP(A151,'[1]Du lieu'!$A$4:$H$486,7,FALSE)&amp;"), cấp ngày "&amp;VLOOKUP(A151,'[1]Du lieu'!$A$4:$J$486,9,FALSE)&amp;", thời hạn của chứng chỉ: "&amp;VLOOKUP(In!A151,'[1]Du lieu'!$A$4:$J$486,10)</f>
        <v>Đã có chứng chỉ Tiếng Anh TOEIC (điểm thi: 695), cấp ngày 14/11/2018, thời hạn của chứng chỉ: 14/11/2020</v>
      </c>
    </row>
    <row r="152" spans="1:9" ht="15.75" customHeight="1" x14ac:dyDescent="0.25">
      <c r="A152" s="48"/>
      <c r="B152" s="13" t="str">
        <f>"(Lớp: "&amp;VLOOKUP(A151,'[1]Du lieu'!$A$4:$F$199,6,FALSE)</f>
        <v>(Lớp: D14CQAT01-B</v>
      </c>
      <c r="C152" s="14" t="s">
        <v>17</v>
      </c>
      <c r="D152" s="14" t="s">
        <v>16</v>
      </c>
      <c r="E152" s="15" t="str">
        <f>IF(VLOOKUP(A151,'[1]Du lieu'!$A$4:$AP$486,12)="x","x","-")</f>
        <v>-</v>
      </c>
      <c r="F152" s="15" t="str">
        <f>IF(VLOOKUP(A151,'[1]Du lieu'!$A$4:$AP$486,28)="x","x","-")</f>
        <v>x</v>
      </c>
      <c r="G152" s="16">
        <v>5.7</v>
      </c>
      <c r="H152" s="14" t="str">
        <f>IF(E152="x",VLOOKUP(A151,'[1]Du lieu'!$A$4:$AP$486,20,FALSE),IF(F152="x",IF(G152&lt;&gt;"-",VLOOKUP(A151,'[1]Du lieu'!$A$4:$AP$486,36,FALSE),"-"),"-"))</f>
        <v>10</v>
      </c>
      <c r="I152" s="46"/>
    </row>
    <row r="153" spans="1:9" ht="15.75" customHeight="1" x14ac:dyDescent="0.25">
      <c r="A153" s="48"/>
      <c r="B153" s="13" t="str">
        <f>"MSV: "&amp;VLOOKUP(A151,'[1]Du lieu'!$A$4:$B$199,2,FALSE)</f>
        <v>MSV: B14DCAT019</v>
      </c>
      <c r="C153" s="14" t="s">
        <v>18</v>
      </c>
      <c r="D153" s="14" t="s">
        <v>16</v>
      </c>
      <c r="E153" s="15" t="str">
        <f>IF(VLOOKUP(A151,'[1]Du lieu'!$A$4:$AP$486,13)="x","x","-")</f>
        <v>-</v>
      </c>
      <c r="F153" s="15" t="str">
        <f>IF(VLOOKUP(A151,'[1]Du lieu'!$A$4:$AP$486,29)="x","x","-")</f>
        <v>-</v>
      </c>
      <c r="G153" s="16"/>
      <c r="H153" s="14" t="str">
        <f>IF(E153="x",VLOOKUP(A151,'[1]Du lieu'!$A$4:$AP$486,21,FALSE),IF(F153="x",IF(G153&lt;&gt;"-",VLOOKUP(A151,'[1]Du lieu'!$A$4:$AP$486,37,FALSE),"-"),"-"))</f>
        <v>-</v>
      </c>
      <c r="I153" s="46"/>
    </row>
    <row r="154" spans="1:9" ht="15.75" customHeight="1" x14ac:dyDescent="0.25">
      <c r="A154" s="48"/>
      <c r="B154" s="13" t="str">
        <f>"NS: "&amp;VLOOKUP(A151,'[1]Du lieu'!$A$4:$F$199,5,FALSE)&amp;")"</f>
        <v>NS: 12/12/1996)</v>
      </c>
      <c r="C154" s="14" t="s">
        <v>19</v>
      </c>
      <c r="D154" s="14" t="s">
        <v>16</v>
      </c>
      <c r="E154" s="15" t="str">
        <f>IF(VLOOKUP(A151,'[1]Du lieu'!$A$4:$AP$486,14)="x","x","-")</f>
        <v>-</v>
      </c>
      <c r="F154" s="15" t="str">
        <f>IF(VLOOKUP(A151,'[1]Du lieu'!$A$4:$AP$486,30)="x","x","-")</f>
        <v>-</v>
      </c>
      <c r="G154" s="16"/>
      <c r="H154" s="14" t="str">
        <f>IF(E154="x",VLOOKUP(A151,'[1]Du lieu'!$A$4:$AP$486,22,FALSE),IF(F154="x",IF(G154&lt;&gt;"-",VLOOKUP(A151,'[1]Du lieu'!$A$4:$AP$486,38,FALSE),"-"),"-"))</f>
        <v>-</v>
      </c>
      <c r="I154" s="46"/>
    </row>
    <row r="155" spans="1:9" ht="15.75" customHeight="1" x14ac:dyDescent="0.25">
      <c r="A155" s="47">
        <v>38</v>
      </c>
      <c r="B155" s="9" t="str">
        <f>VLOOKUP(A155,'[1]Du lieu'!$A$4:$C$199,3,FALSE)&amp;" "&amp;VLOOKUP(A155,'[1]Du lieu'!$A$4:$D$199,4,FALSE)</f>
        <v>Nguyễn Đức Thành</v>
      </c>
      <c r="C155" s="10" t="s">
        <v>15</v>
      </c>
      <c r="D155" s="10" t="s">
        <v>16</v>
      </c>
      <c r="E155" s="11" t="str">
        <f>IF(VLOOKUP(A155,'[1]Du lieu'!$A$4:$AP$486,11)="x","x","-")</f>
        <v>-</v>
      </c>
      <c r="F155" s="11" t="str">
        <f>IF(VLOOKUP(A155,'[1]Du lieu'!$A$4:$AP$486,27)="x","x","-")</f>
        <v>x</v>
      </c>
      <c r="G155" s="12">
        <v>5.9</v>
      </c>
      <c r="H155" s="10" t="str">
        <f>IF(E155="x",VLOOKUP(A155,'[1]Du lieu'!$A$4:$AP$486,19,FALSE),IF(F155="x",IF(G155&lt;&gt;"-",VLOOKUP(A155,'[1]Du lieu'!$A$4:$AP$486,35,FALSE),"-"),"-"))</f>
        <v>10</v>
      </c>
      <c r="I155" s="45" t="str">
        <f>"Đã có chứng chỉ Tiếng Anh "&amp;VLOOKUP(A155,'[1]Du lieu'!$A$4:$H$486,8,FALSE)&amp;" (điểm thi: "&amp;VLOOKUP(A155,'[1]Du lieu'!$A$4:$H$486,7,FALSE)&amp;"), cấp ngày "&amp;VLOOKUP(A155,'[1]Du lieu'!$A$4:$J$486,9,FALSE)&amp;", thời hạn của chứng chỉ: "&amp;VLOOKUP(In!A155,'[1]Du lieu'!$A$4:$J$486,10)</f>
        <v>Đã có chứng chỉ Tiếng Anh TOEIC (điểm thi: 560), cấp ngày 07/11/2018, thời hạn của chứng chỉ: 07/11/2020</v>
      </c>
    </row>
    <row r="156" spans="1:9" ht="15.75" customHeight="1" x14ac:dyDescent="0.25">
      <c r="A156" s="48"/>
      <c r="B156" s="13" t="str">
        <f>"(Lớp: "&amp;VLOOKUP(A155,'[1]Du lieu'!$A$4:$F$199,6,FALSE)</f>
        <v>(Lớp: D14CQAT01-B</v>
      </c>
      <c r="C156" s="14" t="s">
        <v>17</v>
      </c>
      <c r="D156" s="14" t="s">
        <v>16</v>
      </c>
      <c r="E156" s="15" t="str">
        <f>IF(VLOOKUP(A155,'[1]Du lieu'!$A$4:$AP$486,12)="x","x","-")</f>
        <v>-</v>
      </c>
      <c r="F156" s="15" t="str">
        <f>IF(VLOOKUP(A155,'[1]Du lieu'!$A$4:$AP$486,28)="x","x","-")</f>
        <v>x</v>
      </c>
      <c r="G156" s="16">
        <v>6.4</v>
      </c>
      <c r="H156" s="14" t="str">
        <f>IF(E156="x",VLOOKUP(A155,'[1]Du lieu'!$A$4:$AP$486,20,FALSE),IF(F156="x",IF(G156&lt;&gt;"-",VLOOKUP(A155,'[1]Du lieu'!$A$4:$AP$486,36,FALSE),"-"),"-"))</f>
        <v>10</v>
      </c>
      <c r="I156" s="46"/>
    </row>
    <row r="157" spans="1:9" ht="15.75" customHeight="1" x14ac:dyDescent="0.25">
      <c r="A157" s="48"/>
      <c r="B157" s="13" t="str">
        <f>"MSV: "&amp;VLOOKUP(A155,'[1]Du lieu'!$A$4:$B$199,2,FALSE)</f>
        <v>MSV: B14DCAT028</v>
      </c>
      <c r="C157" s="14" t="s">
        <v>18</v>
      </c>
      <c r="D157" s="14" t="s">
        <v>16</v>
      </c>
      <c r="E157" s="15" t="str">
        <f>IF(VLOOKUP(A155,'[1]Du lieu'!$A$4:$AP$486,13)="x","x","-")</f>
        <v>-</v>
      </c>
      <c r="F157" s="15" t="str">
        <f>IF(VLOOKUP(A155,'[1]Du lieu'!$A$4:$AP$486,29)="x","x","-")</f>
        <v>-</v>
      </c>
      <c r="G157" s="16"/>
      <c r="H157" s="14" t="str">
        <f>IF(E157="x",VLOOKUP(A155,'[1]Du lieu'!$A$4:$AP$486,21,FALSE),IF(F157="x",IF(G157&lt;&gt;"-",VLOOKUP(A155,'[1]Du lieu'!$A$4:$AP$486,37,FALSE),"-"),"-"))</f>
        <v>-</v>
      </c>
      <c r="I157" s="46"/>
    </row>
    <row r="158" spans="1:9" ht="15.75" customHeight="1" x14ac:dyDescent="0.25">
      <c r="A158" s="48"/>
      <c r="B158" s="13" t="str">
        <f>"NS: "&amp;VLOOKUP(A155,'[1]Du lieu'!$A$4:$F$199,5,FALSE)&amp;")"</f>
        <v>NS: 09/12/1996)</v>
      </c>
      <c r="C158" s="14" t="s">
        <v>19</v>
      </c>
      <c r="D158" s="14" t="s">
        <v>16</v>
      </c>
      <c r="E158" s="15" t="str">
        <f>IF(VLOOKUP(A155,'[1]Du lieu'!$A$4:$AP$486,14)="x","x","-")</f>
        <v>-</v>
      </c>
      <c r="F158" s="15" t="str">
        <f>IF(VLOOKUP(A155,'[1]Du lieu'!$A$4:$AP$486,30)="x","x","-")</f>
        <v>-</v>
      </c>
      <c r="G158" s="16"/>
      <c r="H158" s="14" t="str">
        <f>IF(E158="x",VLOOKUP(A155,'[1]Du lieu'!$A$4:$AP$486,22,FALSE),IF(F158="x",IF(G158&lt;&gt;"-",VLOOKUP(A155,'[1]Du lieu'!$A$4:$AP$486,38,FALSE),"-"),"-"))</f>
        <v>-</v>
      </c>
      <c r="I158" s="46"/>
    </row>
    <row r="159" spans="1:9" ht="15.75" customHeight="1" x14ac:dyDescent="0.25">
      <c r="A159" s="47">
        <v>39</v>
      </c>
      <c r="B159" s="9" t="str">
        <f>VLOOKUP(A159,'[1]Du lieu'!$A$4:$C$199,3,FALSE)&amp;" "&amp;VLOOKUP(A159,'[1]Du lieu'!$A$4:$D$199,4,FALSE)</f>
        <v>Phạm Công Thành</v>
      </c>
      <c r="C159" s="10" t="s">
        <v>15</v>
      </c>
      <c r="D159" s="10" t="s">
        <v>16</v>
      </c>
      <c r="E159" s="11" t="str">
        <f>IF(VLOOKUP(A159,'[1]Du lieu'!$A$4:$AP$486,11)="x","x","-")</f>
        <v>-</v>
      </c>
      <c r="F159" s="11" t="str">
        <f>IF(VLOOKUP(A159,'[1]Du lieu'!$A$4:$AP$486,27)="x","x","-")</f>
        <v>x</v>
      </c>
      <c r="G159" s="12">
        <v>4.5999999999999996</v>
      </c>
      <c r="H159" s="10" t="str">
        <f>IF(E159="x",VLOOKUP(A159,'[1]Du lieu'!$A$4:$AP$486,19,FALSE),IF(F159="x",IF(G159&lt;&gt;"-",VLOOKUP(A159,'[1]Du lieu'!$A$4:$AP$486,35,FALSE),"-"),"-"))</f>
        <v>10</v>
      </c>
      <c r="I159" s="45" t="str">
        <f>"Đã có chứng chỉ Tiếng Anh "&amp;VLOOKUP(A159,'[1]Du lieu'!$A$4:$H$486,8,FALSE)&amp;" (điểm thi: "&amp;VLOOKUP(A159,'[1]Du lieu'!$A$4:$H$486,7,FALSE)&amp;"), cấp ngày "&amp;VLOOKUP(A159,'[1]Du lieu'!$A$4:$J$486,9,FALSE)&amp;", thời hạn của chứng chỉ: "&amp;VLOOKUP(In!A159,'[1]Du lieu'!$A$4:$J$486,10)</f>
        <v>Đã có chứng chỉ Tiếng Anh TOEIC (điểm thi: 555), cấp ngày 02/11/2018, thời hạn của chứng chỉ: 02/11/2020</v>
      </c>
    </row>
    <row r="160" spans="1:9" ht="15.75" customHeight="1" x14ac:dyDescent="0.25">
      <c r="A160" s="48"/>
      <c r="B160" s="13" t="str">
        <f>"(Lớp: "&amp;VLOOKUP(A159,'[1]Du lieu'!$A$4:$F$199,6,FALSE)</f>
        <v>(Lớp: D14CQAT01-B</v>
      </c>
      <c r="C160" s="14" t="s">
        <v>17</v>
      </c>
      <c r="D160" s="14" t="s">
        <v>16</v>
      </c>
      <c r="E160" s="15" t="str">
        <f>IF(VLOOKUP(A159,'[1]Du lieu'!$A$4:$AP$486,12)="x","x","-")</f>
        <v>-</v>
      </c>
      <c r="F160" s="15" t="str">
        <f>IF(VLOOKUP(A159,'[1]Du lieu'!$A$4:$AP$486,28)="x","x","-")</f>
        <v>x</v>
      </c>
      <c r="G160" s="16">
        <v>5.2</v>
      </c>
      <c r="H160" s="14" t="str">
        <f>IF(E160="x",VLOOKUP(A159,'[1]Du lieu'!$A$4:$AP$486,20,FALSE),IF(F160="x",IF(G160&lt;&gt;"-",VLOOKUP(A159,'[1]Du lieu'!$A$4:$AP$486,36,FALSE),"-"),"-"))</f>
        <v>10</v>
      </c>
      <c r="I160" s="46"/>
    </row>
    <row r="161" spans="1:9" ht="15.75" customHeight="1" x14ac:dyDescent="0.25">
      <c r="A161" s="48"/>
      <c r="B161" s="13" t="str">
        <f>"MSV: "&amp;VLOOKUP(A159,'[1]Du lieu'!$A$4:$B$199,2,FALSE)</f>
        <v>MSV: B14DCAT048</v>
      </c>
      <c r="C161" s="14" t="s">
        <v>18</v>
      </c>
      <c r="D161" s="14" t="s">
        <v>16</v>
      </c>
      <c r="E161" s="15" t="str">
        <f>IF(VLOOKUP(A159,'[1]Du lieu'!$A$4:$AP$486,13)="x","x","-")</f>
        <v>-</v>
      </c>
      <c r="F161" s="15" t="str">
        <f>IF(VLOOKUP(A159,'[1]Du lieu'!$A$4:$AP$486,29)="x","x","-")</f>
        <v>-</v>
      </c>
      <c r="G161" s="16"/>
      <c r="H161" s="14" t="str">
        <f>IF(E161="x",VLOOKUP(A159,'[1]Du lieu'!$A$4:$AP$486,21,FALSE),IF(F161="x",IF(G161&lt;&gt;"-",VLOOKUP(A159,'[1]Du lieu'!$A$4:$AP$486,37,FALSE),"-"),"-"))</f>
        <v>-</v>
      </c>
      <c r="I161" s="46"/>
    </row>
    <row r="162" spans="1:9" ht="15.75" customHeight="1" x14ac:dyDescent="0.25">
      <c r="A162" s="49"/>
      <c r="B162" s="28" t="str">
        <f>"NS: "&amp;VLOOKUP(A159,'[1]Du lieu'!$A$4:$F$199,5,FALSE)&amp;")"</f>
        <v>NS: 08/04/1996)</v>
      </c>
      <c r="C162" s="29" t="s">
        <v>19</v>
      </c>
      <c r="D162" s="29" t="s">
        <v>16</v>
      </c>
      <c r="E162" s="30" t="str">
        <f>IF(VLOOKUP(A159,'[1]Du lieu'!$A$4:$AP$486,14)="x","x","-")</f>
        <v>-</v>
      </c>
      <c r="F162" s="30" t="str">
        <f>IF(VLOOKUP(A159,'[1]Du lieu'!$A$4:$AP$486,30)="x","x","-")</f>
        <v>-</v>
      </c>
      <c r="G162" s="27"/>
      <c r="H162" s="29" t="str">
        <f>IF(E162="x",VLOOKUP(A159,'[1]Du lieu'!$A$4:$AP$486,22,FALSE),IF(F162="x",IF(G162&lt;&gt;"-",VLOOKUP(A159,'[1]Du lieu'!$A$4:$AP$486,38,FALSE),"-"),"-"))</f>
        <v>-</v>
      </c>
      <c r="I162" s="54"/>
    </row>
    <row r="163" spans="1:9" ht="15.75" customHeight="1" x14ac:dyDescent="0.25">
      <c r="A163" s="47">
        <v>40</v>
      </c>
      <c r="B163" s="9" t="str">
        <f>VLOOKUP(A163,'[1]Du lieu'!$A$4:$C$199,3,FALSE)&amp;" "&amp;VLOOKUP(A163,'[1]Du lieu'!$A$4:$D$199,4,FALSE)</f>
        <v>Ngô Trọng Tuyên</v>
      </c>
      <c r="C163" s="10" t="s">
        <v>15</v>
      </c>
      <c r="D163" s="10" t="s">
        <v>16</v>
      </c>
      <c r="E163" s="11" t="str">
        <f>IF(VLOOKUP(A163,'[1]Du lieu'!$A$4:$AP$486,11)="x","x","-")</f>
        <v>-</v>
      </c>
      <c r="F163" s="11" t="str">
        <f>IF(VLOOKUP(A163,'[1]Du lieu'!$A$4:$AP$486,27)="x","x","-")</f>
        <v>x</v>
      </c>
      <c r="G163" s="12">
        <v>6.4</v>
      </c>
      <c r="H163" s="10" t="str">
        <f>IF(E163="x",VLOOKUP(A163,'[1]Du lieu'!$A$4:$AP$486,19,FALSE),IF(F163="x",IF(G163&lt;&gt;"-",VLOOKUP(A163,'[1]Du lieu'!$A$4:$AP$486,35,FALSE),"-"),"-"))</f>
        <v>10</v>
      </c>
      <c r="I163" s="45" t="str">
        <f>"Đã có chứng chỉ Tiếng Anh "&amp;VLOOKUP(A163,'[1]Du lieu'!$A$4:$H$486,8,FALSE)&amp;" (điểm thi: "&amp;VLOOKUP(A163,'[1]Du lieu'!$A$4:$H$486,7,FALSE)&amp;"), cấp ngày "&amp;VLOOKUP(A163,'[1]Du lieu'!$A$4:$J$486,9,FALSE)&amp;", thời hạn của chứng chỉ: "&amp;VLOOKUP(In!A163,'[1]Du lieu'!$A$4:$J$486,10)</f>
        <v>Đã có chứng chỉ Tiếng Anh TOEIC (điểm thi: 805), cấp ngày 07/9/2018, thời hạn của chứng chỉ: 07/9/2020</v>
      </c>
    </row>
    <row r="164" spans="1:9" ht="15.75" customHeight="1" x14ac:dyDescent="0.25">
      <c r="A164" s="48"/>
      <c r="B164" s="13" t="str">
        <f>"(Lớp: "&amp;VLOOKUP(A163,'[1]Du lieu'!$A$4:$F$199,6,FALSE)</f>
        <v>(Lớp: D14CQAT01-B</v>
      </c>
      <c r="C164" s="14" t="s">
        <v>17</v>
      </c>
      <c r="D164" s="14" t="s">
        <v>16</v>
      </c>
      <c r="E164" s="15" t="str">
        <f>IF(VLOOKUP(A163,'[1]Du lieu'!$A$4:$AP$486,12)="x","x","-")</f>
        <v>-</v>
      </c>
      <c r="F164" s="15" t="str">
        <f>IF(VLOOKUP(A163,'[1]Du lieu'!$A$4:$AP$486,28)="x","x","-")</f>
        <v>x</v>
      </c>
      <c r="G164" s="16">
        <v>7.5</v>
      </c>
      <c r="H164" s="14" t="str">
        <f>IF(E164="x",VLOOKUP(A163,'[1]Du lieu'!$A$4:$AP$486,20,FALSE),IF(F164="x",IF(G164&lt;&gt;"-",VLOOKUP(A163,'[1]Du lieu'!$A$4:$AP$486,36,FALSE),"-"),"-"))</f>
        <v>10</v>
      </c>
      <c r="I164" s="46"/>
    </row>
    <row r="165" spans="1:9" ht="15.75" customHeight="1" x14ac:dyDescent="0.25">
      <c r="A165" s="48"/>
      <c r="B165" s="13" t="str">
        <f>"MSV: "&amp;VLOOKUP(A163,'[1]Du lieu'!$A$4:$B$199,2,FALSE)</f>
        <v>MSV: B14DCAT035</v>
      </c>
      <c r="C165" s="14" t="s">
        <v>18</v>
      </c>
      <c r="D165" s="14" t="s">
        <v>16</v>
      </c>
      <c r="E165" s="15" t="str">
        <f>IF(VLOOKUP(A163,'[1]Du lieu'!$A$4:$AP$486,13)="x","x","-")</f>
        <v>-</v>
      </c>
      <c r="F165" s="15" t="str">
        <f>IF(VLOOKUP(A163,'[1]Du lieu'!$A$4:$AP$486,29)="x","x","-")</f>
        <v>-</v>
      </c>
      <c r="G165" s="16"/>
      <c r="H165" s="14" t="str">
        <f>IF(E165="x",VLOOKUP(A163,'[1]Du lieu'!$A$4:$AP$486,21,FALSE),IF(F165="x",IF(G165&lt;&gt;"-",VLOOKUP(A163,'[1]Du lieu'!$A$4:$AP$486,37,FALSE),"-"),"-"))</f>
        <v>-</v>
      </c>
      <c r="I165" s="46"/>
    </row>
    <row r="166" spans="1:9" ht="15.75" customHeight="1" x14ac:dyDescent="0.25">
      <c r="A166" s="48"/>
      <c r="B166" s="13" t="str">
        <f>"NS: "&amp;VLOOKUP(A163,'[1]Du lieu'!$A$4:$F$199,5,FALSE)&amp;")"</f>
        <v>NS: 11/01/1996)</v>
      </c>
      <c r="C166" s="14" t="s">
        <v>19</v>
      </c>
      <c r="D166" s="14" t="s">
        <v>16</v>
      </c>
      <c r="E166" s="15" t="str">
        <f>IF(VLOOKUP(A163,'[1]Du lieu'!$A$4:$AP$486,14)="x","x","-")</f>
        <v>-</v>
      </c>
      <c r="F166" s="15" t="str">
        <f>IF(VLOOKUP(A163,'[1]Du lieu'!$A$4:$AP$486,30)="x","x","-")</f>
        <v>-</v>
      </c>
      <c r="G166" s="16"/>
      <c r="H166" s="14" t="str">
        <f>IF(E166="x",VLOOKUP(A163,'[1]Du lieu'!$A$4:$AP$486,22,FALSE),IF(F166="x",IF(G166&lt;&gt;"-",VLOOKUP(A163,'[1]Du lieu'!$A$4:$AP$486,38,FALSE),"-"),"-"))</f>
        <v>-</v>
      </c>
      <c r="I166" s="46"/>
    </row>
    <row r="167" spans="1:9" ht="15.75" customHeight="1" x14ac:dyDescent="0.25">
      <c r="A167" s="47">
        <v>41</v>
      </c>
      <c r="B167" s="9" t="str">
        <f>VLOOKUP(A167,'[1]Du lieu'!$A$4:$C$199,3,FALSE)&amp;" "&amp;VLOOKUP(A167,'[1]Du lieu'!$A$4:$D$199,4,FALSE)</f>
        <v>Mai Thị Xuyên</v>
      </c>
      <c r="C167" s="10" t="s">
        <v>15</v>
      </c>
      <c r="D167" s="10" t="s">
        <v>16</v>
      </c>
      <c r="E167" s="11" t="str">
        <f>IF(VLOOKUP(A167,'[1]Du lieu'!$A$4:$AP$486,11)="x","x","-")</f>
        <v>-</v>
      </c>
      <c r="F167" s="11" t="str">
        <f>IF(VLOOKUP(A167,'[1]Du lieu'!$A$4:$AP$486,27)="x","x","-")</f>
        <v>x</v>
      </c>
      <c r="G167" s="12">
        <v>5.5</v>
      </c>
      <c r="H167" s="10" t="str">
        <f>IF(E167="x",VLOOKUP(A167,'[1]Du lieu'!$A$4:$AP$486,19,FALSE),IF(F167="x",IF(G167&lt;&gt;"-",VLOOKUP(A167,'[1]Du lieu'!$A$4:$AP$486,35,FALSE),"-"),"-"))</f>
        <v>9</v>
      </c>
      <c r="I167" s="45" t="str">
        <f>"Đã có chứng chỉ Tiếng Anh "&amp;VLOOKUP(A167,'[1]Du lieu'!$A$4:$H$486,8,FALSE)&amp;" (điểm thi: "&amp;VLOOKUP(A167,'[1]Du lieu'!$A$4:$H$486,7,FALSE)&amp;"), cấp ngày "&amp;VLOOKUP(A167,'[1]Du lieu'!$A$4:$J$486,9,FALSE)&amp;", thời hạn của chứng chỉ: "&amp;VLOOKUP(In!A167,'[1]Du lieu'!$A$4:$J$486,10)</f>
        <v>Đã có chứng chỉ Tiếng Anh TOEIC (điểm thi: 510), cấp ngày 10/11/2018, thời hạn của chứng chỉ: 10/11/2020</v>
      </c>
    </row>
    <row r="168" spans="1:9" ht="15.75" customHeight="1" x14ac:dyDescent="0.25">
      <c r="A168" s="48"/>
      <c r="B168" s="13" t="str">
        <f>"(Lớp: "&amp;VLOOKUP(A167,'[1]Du lieu'!$A$4:$F$199,6,FALSE)</f>
        <v>(Lớp: D14CQAT01-B</v>
      </c>
      <c r="C168" s="14" t="s">
        <v>17</v>
      </c>
      <c r="D168" s="14" t="s">
        <v>16</v>
      </c>
      <c r="E168" s="15" t="str">
        <f>IF(VLOOKUP(A167,'[1]Du lieu'!$A$4:$AP$486,12)="x","x","-")</f>
        <v>-</v>
      </c>
      <c r="F168" s="15" t="str">
        <f>IF(VLOOKUP(A167,'[1]Du lieu'!$A$4:$AP$486,28)="x","x","-")</f>
        <v>x</v>
      </c>
      <c r="G168" s="16">
        <v>5.7</v>
      </c>
      <c r="H168" s="14" t="str">
        <f>IF(E168="x",VLOOKUP(A167,'[1]Du lieu'!$A$4:$AP$486,20,FALSE),IF(F168="x",IF(G168&lt;&gt;"-",VLOOKUP(A167,'[1]Du lieu'!$A$4:$AP$486,36,FALSE),"-"),"-"))</f>
        <v>9</v>
      </c>
      <c r="I168" s="46"/>
    </row>
    <row r="169" spans="1:9" ht="15.75" customHeight="1" x14ac:dyDescent="0.25">
      <c r="A169" s="48"/>
      <c r="B169" s="13" t="str">
        <f>"MSV: "&amp;VLOOKUP(A167,'[1]Du lieu'!$A$4:$B$199,2,FALSE)</f>
        <v>MSV: B14DCAT079</v>
      </c>
      <c r="C169" s="14" t="s">
        <v>18</v>
      </c>
      <c r="D169" s="14" t="s">
        <v>16</v>
      </c>
      <c r="E169" s="15" t="str">
        <f>IF(VLOOKUP(A167,'[1]Du lieu'!$A$4:$AP$486,13)="x","x","-")</f>
        <v>-</v>
      </c>
      <c r="F169" s="15" t="str">
        <f>IF(VLOOKUP(A167,'[1]Du lieu'!$A$4:$AP$486,29)="x","x","-")</f>
        <v>-</v>
      </c>
      <c r="G169" s="16"/>
      <c r="H169" s="14" t="str">
        <f>IF(E169="x",VLOOKUP(A167,'[1]Du lieu'!$A$4:$AP$486,21,FALSE),IF(F169="x",IF(G169&lt;&gt;"-",VLOOKUP(A167,'[1]Du lieu'!$A$4:$AP$486,37,FALSE),"-"),"-"))</f>
        <v>-</v>
      </c>
      <c r="I169" s="46"/>
    </row>
    <row r="170" spans="1:9" ht="15.75" customHeight="1" x14ac:dyDescent="0.25">
      <c r="A170" s="48"/>
      <c r="B170" s="13" t="str">
        <f>"NS: "&amp;VLOOKUP(A167,'[1]Du lieu'!$A$4:$F$199,5,FALSE)&amp;")"</f>
        <v>NS: 13/08/1996)</v>
      </c>
      <c r="C170" s="14" t="s">
        <v>19</v>
      </c>
      <c r="D170" s="14" t="s">
        <v>16</v>
      </c>
      <c r="E170" s="15" t="str">
        <f>IF(VLOOKUP(A167,'[1]Du lieu'!$A$4:$AP$486,14)="x","x","-")</f>
        <v>-</v>
      </c>
      <c r="F170" s="15" t="str">
        <f>IF(VLOOKUP(A167,'[1]Du lieu'!$A$4:$AP$486,30)="x","x","-")</f>
        <v>-</v>
      </c>
      <c r="G170" s="16"/>
      <c r="H170" s="14" t="str">
        <f>IF(E170="x",VLOOKUP(A167,'[1]Du lieu'!$A$4:$AP$486,22,FALSE),IF(F170="x",IF(G170&lt;&gt;"-",VLOOKUP(A167,'[1]Du lieu'!$A$4:$AP$486,38,FALSE),"-"),"-"))</f>
        <v>-</v>
      </c>
      <c r="I170" s="46"/>
    </row>
    <row r="171" spans="1:9" ht="15.75" customHeight="1" x14ac:dyDescent="0.25">
      <c r="A171" s="47">
        <v>42</v>
      </c>
      <c r="B171" s="9" t="str">
        <f>VLOOKUP(A171,'[1]Du lieu'!$A$4:$C$199,3,FALSE)&amp;" "&amp;VLOOKUP(A171,'[1]Du lieu'!$A$4:$D$199,4,FALSE)</f>
        <v>Nguyễn Thị Vân Anh</v>
      </c>
      <c r="C171" s="10" t="s">
        <v>15</v>
      </c>
      <c r="D171" s="10" t="s">
        <v>16</v>
      </c>
      <c r="E171" s="11" t="str">
        <f>IF(VLOOKUP(A171,'[1]Du lieu'!$A$4:$AP$486,11)="x","x","-")</f>
        <v>-</v>
      </c>
      <c r="F171" s="11" t="str">
        <f>IF(VLOOKUP(A171,'[1]Du lieu'!$A$4:$AP$486,27)="x","x","-")</f>
        <v>x</v>
      </c>
      <c r="G171" s="12">
        <v>5.0999999999999996</v>
      </c>
      <c r="H171" s="10" t="str">
        <f>IF(E171="x",VLOOKUP(A171,'[1]Du lieu'!$A$4:$AP$486,19,FALSE),IF(F171="x",IF(G171&lt;&gt;"-",VLOOKUP(A171,'[1]Du lieu'!$A$4:$AP$486,35,FALSE),"-"),"-"))</f>
        <v>9</v>
      </c>
      <c r="I171" s="45" t="str">
        <f>"Đã có chứng chỉ Tiếng Anh "&amp;VLOOKUP(A171,'[1]Du lieu'!$A$4:$H$486,8,FALSE)&amp;" (điểm thi: "&amp;VLOOKUP(A171,'[1]Du lieu'!$A$4:$H$486,7,FALSE)&amp;"), cấp ngày "&amp;VLOOKUP(A171,'[1]Du lieu'!$A$4:$J$486,9,FALSE)&amp;", thời hạn của chứng chỉ: "&amp;VLOOKUP(In!A171,'[1]Du lieu'!$A$4:$J$486,10)</f>
        <v>Đã có chứng chỉ Tiếng Anh TOEIC (điểm thi: 515), cấp ngày 21/11/2018, thời hạn của chứng chỉ: 21/11/2020</v>
      </c>
    </row>
    <row r="172" spans="1:9" ht="15.75" customHeight="1" x14ac:dyDescent="0.25">
      <c r="A172" s="48"/>
      <c r="B172" s="13" t="str">
        <f>"(Lớp: "&amp;VLOOKUP(A171,'[1]Du lieu'!$A$4:$F$199,6,FALSE)</f>
        <v>(Lớp: D14CQAT02-B</v>
      </c>
      <c r="C172" s="14" t="s">
        <v>17</v>
      </c>
      <c r="D172" s="14" t="s">
        <v>16</v>
      </c>
      <c r="E172" s="15" t="str">
        <f>IF(VLOOKUP(A171,'[1]Du lieu'!$A$4:$AP$486,12)="x","x","-")</f>
        <v>-</v>
      </c>
      <c r="F172" s="15" t="str">
        <f>IF(VLOOKUP(A171,'[1]Du lieu'!$A$4:$AP$486,28)="x","x","-")</f>
        <v>x</v>
      </c>
      <c r="G172" s="16">
        <v>4.9000000000000004</v>
      </c>
      <c r="H172" s="14" t="str">
        <f>IF(E172="x",VLOOKUP(A171,'[1]Du lieu'!$A$4:$AP$486,20,FALSE),IF(F172="x",IF(G172&lt;&gt;"-",VLOOKUP(A171,'[1]Du lieu'!$A$4:$AP$486,36,FALSE),"-"),"-"))</f>
        <v>9</v>
      </c>
      <c r="I172" s="46"/>
    </row>
    <row r="173" spans="1:9" ht="15.75" customHeight="1" x14ac:dyDescent="0.25">
      <c r="A173" s="48"/>
      <c r="B173" s="13" t="str">
        <f>"MSV: "&amp;VLOOKUP(A171,'[1]Du lieu'!$A$4:$B$199,2,FALSE)</f>
        <v>MSV: B14DCAT252</v>
      </c>
      <c r="C173" s="14" t="s">
        <v>18</v>
      </c>
      <c r="D173" s="14" t="s">
        <v>16</v>
      </c>
      <c r="E173" s="15" t="str">
        <f>IF(VLOOKUP(A171,'[1]Du lieu'!$A$4:$AP$486,13)="x","x","-")</f>
        <v>-</v>
      </c>
      <c r="F173" s="15" t="str">
        <f>IF(VLOOKUP(A171,'[1]Du lieu'!$A$4:$AP$486,29)="x","x","-")</f>
        <v>-</v>
      </c>
      <c r="G173" s="16"/>
      <c r="H173" s="14" t="str">
        <f>IF(E173="x",VLOOKUP(A171,'[1]Du lieu'!$A$4:$AP$486,21,FALSE),IF(F173="x",IF(G173&lt;&gt;"-",VLOOKUP(A171,'[1]Du lieu'!$A$4:$AP$486,37,FALSE),"-"),"-"))</f>
        <v>-</v>
      </c>
      <c r="I173" s="46"/>
    </row>
    <row r="174" spans="1:9" ht="15.75" customHeight="1" x14ac:dyDescent="0.25">
      <c r="A174" s="48"/>
      <c r="B174" s="13" t="str">
        <f>"NS: "&amp;VLOOKUP(A171,'[1]Du lieu'!$A$4:$F$199,5,FALSE)&amp;")"</f>
        <v>NS: 20/07/1995)</v>
      </c>
      <c r="C174" s="14" t="s">
        <v>19</v>
      </c>
      <c r="D174" s="14" t="s">
        <v>16</v>
      </c>
      <c r="E174" s="15" t="str">
        <f>IF(VLOOKUP(A171,'[1]Du lieu'!$A$4:$AP$486,14)="x","x","-")</f>
        <v>-</v>
      </c>
      <c r="F174" s="15" t="str">
        <f>IF(VLOOKUP(A171,'[1]Du lieu'!$A$4:$AP$486,30)="x","x","-")</f>
        <v>-</v>
      </c>
      <c r="G174" s="16"/>
      <c r="H174" s="14" t="str">
        <f>IF(E174="x",VLOOKUP(A171,'[1]Du lieu'!$A$4:$AP$486,22,FALSE),IF(F174="x",IF(G174&lt;&gt;"-",VLOOKUP(A171,'[1]Du lieu'!$A$4:$AP$486,38,FALSE),"-"),"-"))</f>
        <v>-</v>
      </c>
      <c r="I174" s="46"/>
    </row>
    <row r="175" spans="1:9" ht="15.75" customHeight="1" x14ac:dyDescent="0.25">
      <c r="A175" s="47">
        <v>43</v>
      </c>
      <c r="B175" s="9" t="str">
        <f>VLOOKUP(A175,'[1]Du lieu'!$A$4:$C$199,3,FALSE)&amp;" "&amp;VLOOKUP(A175,'[1]Du lieu'!$A$4:$D$199,4,FALSE)</f>
        <v>Phan Đức Anh</v>
      </c>
      <c r="C175" s="10" t="s">
        <v>15</v>
      </c>
      <c r="D175" s="10" t="s">
        <v>16</v>
      </c>
      <c r="E175" s="11" t="str">
        <f>IF(VLOOKUP(A175,'[1]Du lieu'!$A$4:$AP$486,11)="x","x","-")</f>
        <v>-</v>
      </c>
      <c r="F175" s="11" t="str">
        <f>IF(VLOOKUP(A175,'[1]Du lieu'!$A$4:$AP$486,27)="x","x","-")</f>
        <v>x</v>
      </c>
      <c r="G175" s="12">
        <v>4.4000000000000004</v>
      </c>
      <c r="H175" s="10" t="str">
        <f>IF(E175="x",VLOOKUP(A175,'[1]Du lieu'!$A$4:$AP$486,19,FALSE),IF(F175="x",IF(G175&lt;&gt;"-",VLOOKUP(A175,'[1]Du lieu'!$A$4:$AP$486,35,FALSE),"-"),"-"))</f>
        <v>8</v>
      </c>
      <c r="I175" s="45" t="str">
        <f>"Đã có chứng chỉ Tiếng Anh "&amp;VLOOKUP(A175,'[1]Du lieu'!$A$4:$H$486,8,FALSE)&amp;" (điểm thi: "&amp;VLOOKUP(A175,'[1]Du lieu'!$A$4:$H$486,7,FALSE)&amp;"), cấp ngày "&amp;VLOOKUP(A175,'[1]Du lieu'!$A$4:$J$486,9,FALSE)&amp;", thời hạn của chứng chỉ: "&amp;VLOOKUP(In!A175,'[1]Du lieu'!$A$4:$J$486,10)</f>
        <v>Đã có chứng chỉ Tiếng Anh TOEIC (điểm thi: 470), cấp ngày 27/11/2018, thời hạn của chứng chỉ: 27/11/2020</v>
      </c>
    </row>
    <row r="176" spans="1:9" ht="15.75" customHeight="1" x14ac:dyDescent="0.25">
      <c r="A176" s="48"/>
      <c r="B176" s="13" t="str">
        <f>"(Lớp: "&amp;VLOOKUP(A175,'[1]Du lieu'!$A$4:$F$199,6,FALSE)</f>
        <v>(Lớp: D14CQAT02-B</v>
      </c>
      <c r="C176" s="14" t="s">
        <v>17</v>
      </c>
      <c r="D176" s="14" t="s">
        <v>16</v>
      </c>
      <c r="E176" s="15" t="str">
        <f>IF(VLOOKUP(A175,'[1]Du lieu'!$A$4:$AP$486,12)="x","x","-")</f>
        <v>-</v>
      </c>
      <c r="F176" s="15" t="str">
        <f>IF(VLOOKUP(A175,'[1]Du lieu'!$A$4:$AP$486,28)="x","x","-")</f>
        <v>x</v>
      </c>
      <c r="G176" s="16">
        <v>4.3</v>
      </c>
      <c r="H176" s="14">
        <f>IF(E176="x",VLOOKUP(A175,'[1]Du lieu'!$A$4:$AP$486,20,FALSE),IF(F176="x",IF(G176&lt;&gt;"-",VLOOKUP(A175,'[1]Du lieu'!$A$4:$AP$486,36,FALSE),"-"),"-"))</f>
        <v>7</v>
      </c>
      <c r="I176" s="46"/>
    </row>
    <row r="177" spans="1:9" ht="15.75" customHeight="1" x14ac:dyDescent="0.25">
      <c r="A177" s="48"/>
      <c r="B177" s="13" t="str">
        <f>"MSV: "&amp;VLOOKUP(A175,'[1]Du lieu'!$A$4:$B$199,2,FALSE)</f>
        <v>MSV: B14DCAT102</v>
      </c>
      <c r="C177" s="14" t="s">
        <v>18</v>
      </c>
      <c r="D177" s="14" t="s">
        <v>16</v>
      </c>
      <c r="E177" s="15" t="str">
        <f>IF(VLOOKUP(A175,'[1]Du lieu'!$A$4:$AP$486,13)="x","x","-")</f>
        <v>-</v>
      </c>
      <c r="F177" s="15" t="str">
        <f>IF(VLOOKUP(A175,'[1]Du lieu'!$A$4:$AP$486,29)="x","x","-")</f>
        <v>-</v>
      </c>
      <c r="G177" s="16"/>
      <c r="H177" s="14" t="str">
        <f>IF(E177="x",VLOOKUP(A175,'[1]Du lieu'!$A$4:$AP$486,21,FALSE),IF(F177="x",IF(G177&lt;&gt;"-",VLOOKUP(A175,'[1]Du lieu'!$A$4:$AP$486,37,FALSE),"-"),"-"))</f>
        <v>-</v>
      </c>
      <c r="I177" s="46"/>
    </row>
    <row r="178" spans="1:9" ht="15.75" customHeight="1" x14ac:dyDescent="0.25">
      <c r="A178" s="48"/>
      <c r="B178" s="13" t="str">
        <f>"NS: "&amp;VLOOKUP(A175,'[1]Du lieu'!$A$4:$F$199,5,FALSE)&amp;")"</f>
        <v>NS: 16/04/1996)</v>
      </c>
      <c r="C178" s="14" t="s">
        <v>19</v>
      </c>
      <c r="D178" s="14" t="s">
        <v>16</v>
      </c>
      <c r="E178" s="15" t="str">
        <f>IF(VLOOKUP(A175,'[1]Du lieu'!$A$4:$AP$486,14)="x","x","-")</f>
        <v>-</v>
      </c>
      <c r="F178" s="15" t="str">
        <f>IF(VLOOKUP(A175,'[1]Du lieu'!$A$4:$AP$486,30)="x","x","-")</f>
        <v>-</v>
      </c>
      <c r="G178" s="16"/>
      <c r="H178" s="14" t="str">
        <f>IF(E178="x",VLOOKUP(A175,'[1]Du lieu'!$A$4:$AP$486,22,FALSE),IF(F178="x",IF(G178&lt;&gt;"-",VLOOKUP(A175,'[1]Du lieu'!$A$4:$AP$486,38,FALSE),"-"),"-"))</f>
        <v>-</v>
      </c>
      <c r="I178" s="46"/>
    </row>
    <row r="179" spans="1:9" ht="15.75" customHeight="1" x14ac:dyDescent="0.25">
      <c r="A179" s="47">
        <v>44</v>
      </c>
      <c r="B179" s="9" t="str">
        <f>VLOOKUP(A179,'[1]Du lieu'!$A$4:$C$199,3,FALSE)&amp;" "&amp;VLOOKUP(A179,'[1]Du lieu'!$A$4:$D$199,4,FALSE)</f>
        <v>Lê Hoàng Đức</v>
      </c>
      <c r="C179" s="10" t="s">
        <v>15</v>
      </c>
      <c r="D179" s="10" t="s">
        <v>16</v>
      </c>
      <c r="E179" s="11" t="str">
        <f>IF(VLOOKUP(A179,'[1]Du lieu'!$A$4:$AP$486,11)="x","x","-")</f>
        <v>-</v>
      </c>
      <c r="F179" s="11" t="str">
        <f>IF(VLOOKUP(A179,'[1]Du lieu'!$A$4:$AP$486,27)="x","x","-")</f>
        <v>x</v>
      </c>
      <c r="G179" s="12">
        <v>4.4000000000000004</v>
      </c>
      <c r="H179" s="10" t="str">
        <f>IF(E179="x",VLOOKUP(A179,'[1]Du lieu'!$A$4:$AP$486,19,FALSE),IF(F179="x",IF(G179&lt;&gt;"-",VLOOKUP(A179,'[1]Du lieu'!$A$4:$AP$486,35,FALSE),"-"),"-"))</f>
        <v>9</v>
      </c>
      <c r="I179" s="45" t="str">
        <f>"Đã có chứng chỉ Tiếng Anh "&amp;VLOOKUP(A179,'[1]Du lieu'!$A$4:$H$486,8,FALSE)&amp;" (điểm thi: "&amp;VLOOKUP(A179,'[1]Du lieu'!$A$4:$H$486,7,FALSE)&amp;"), cấp ngày "&amp;VLOOKUP(A179,'[1]Du lieu'!$A$4:$J$486,9,FALSE)&amp;", thời hạn của chứng chỉ: "&amp;VLOOKUP(In!A179,'[1]Du lieu'!$A$4:$J$486,10)</f>
        <v>Đã có chứng chỉ Tiếng Anh TOEIC (điểm thi: 505), cấp ngày 14/10/2018, thời hạn của chứng chỉ: 14/10/2020</v>
      </c>
    </row>
    <row r="180" spans="1:9" ht="15.75" customHeight="1" x14ac:dyDescent="0.25">
      <c r="A180" s="48"/>
      <c r="B180" s="13" t="str">
        <f>"(Lớp: "&amp;VLOOKUP(A179,'[1]Du lieu'!$A$4:$F$199,6,FALSE)</f>
        <v>(Lớp: D14CQAT02-B</v>
      </c>
      <c r="C180" s="14" t="s">
        <v>17</v>
      </c>
      <c r="D180" s="14" t="s">
        <v>16</v>
      </c>
      <c r="E180" s="15" t="str">
        <f>IF(VLOOKUP(A179,'[1]Du lieu'!$A$4:$AP$486,12)="x","x","-")</f>
        <v>-</v>
      </c>
      <c r="F180" s="15" t="str">
        <f>IF(VLOOKUP(A179,'[1]Du lieu'!$A$4:$AP$486,28)="x","x","-")</f>
        <v>x</v>
      </c>
      <c r="G180" s="16">
        <v>4.5</v>
      </c>
      <c r="H180" s="14" t="str">
        <f>IF(E180="x",VLOOKUP(A179,'[1]Du lieu'!$A$4:$AP$486,20,FALSE),IF(F180="x",IF(G180&lt;&gt;"-",VLOOKUP(A179,'[1]Du lieu'!$A$4:$AP$486,36,FALSE),"-"),"-"))</f>
        <v>9</v>
      </c>
      <c r="I180" s="46"/>
    </row>
    <row r="181" spans="1:9" ht="15.75" customHeight="1" x14ac:dyDescent="0.25">
      <c r="A181" s="48"/>
      <c r="B181" s="13" t="str">
        <f>"MSV: "&amp;VLOOKUP(A179,'[1]Du lieu'!$A$4:$B$199,2,FALSE)</f>
        <v>MSV: B14DCAT218</v>
      </c>
      <c r="C181" s="14" t="s">
        <v>18</v>
      </c>
      <c r="D181" s="14" t="s">
        <v>16</v>
      </c>
      <c r="E181" s="15" t="str">
        <f>IF(VLOOKUP(A179,'[1]Du lieu'!$A$4:$AP$486,13)="x","x","-")</f>
        <v>-</v>
      </c>
      <c r="F181" s="15" t="str">
        <f>IF(VLOOKUP(A179,'[1]Du lieu'!$A$4:$AP$486,29)="x","x","-")</f>
        <v>-</v>
      </c>
      <c r="G181" s="16"/>
      <c r="H181" s="14" t="str">
        <f>IF(E181="x",VLOOKUP(A179,'[1]Du lieu'!$A$4:$AP$486,21,FALSE),IF(F181="x",IF(G181&lt;&gt;"-",VLOOKUP(A179,'[1]Du lieu'!$A$4:$AP$486,37,FALSE),"-"),"-"))</f>
        <v>-</v>
      </c>
      <c r="I181" s="46"/>
    </row>
    <row r="182" spans="1:9" ht="15.75" customHeight="1" x14ac:dyDescent="0.25">
      <c r="A182" s="48"/>
      <c r="B182" s="13" t="str">
        <f>"NS: "&amp;VLOOKUP(A179,'[1]Du lieu'!$A$4:$F$199,5,FALSE)&amp;")"</f>
        <v>NS: 26/01/1996)</v>
      </c>
      <c r="C182" s="14" t="s">
        <v>19</v>
      </c>
      <c r="D182" s="14" t="s">
        <v>16</v>
      </c>
      <c r="E182" s="15" t="str">
        <f>IF(VLOOKUP(A179,'[1]Du lieu'!$A$4:$AP$486,14)="x","x","-")</f>
        <v>-</v>
      </c>
      <c r="F182" s="15" t="str">
        <f>IF(VLOOKUP(A179,'[1]Du lieu'!$A$4:$AP$486,30)="x","x","-")</f>
        <v>-</v>
      </c>
      <c r="G182" s="16"/>
      <c r="H182" s="14" t="str">
        <f>IF(E182="x",VLOOKUP(A179,'[1]Du lieu'!$A$4:$AP$486,22,FALSE),IF(F182="x",IF(G182&lt;&gt;"-",VLOOKUP(A179,'[1]Du lieu'!$A$4:$AP$486,38,FALSE),"-"),"-"))</f>
        <v>-</v>
      </c>
      <c r="I182" s="46"/>
    </row>
    <row r="183" spans="1:9" ht="15.75" customHeight="1" x14ac:dyDescent="0.25">
      <c r="A183" s="47">
        <v>45</v>
      </c>
      <c r="B183" s="9" t="str">
        <f>VLOOKUP(A183,'[1]Du lieu'!$A$4:$C$199,3,FALSE)&amp;" "&amp;VLOOKUP(A183,'[1]Du lieu'!$A$4:$D$199,4,FALSE)</f>
        <v>Nguyễn Thị Hằng</v>
      </c>
      <c r="C183" s="10" t="s">
        <v>15</v>
      </c>
      <c r="D183" s="10" t="s">
        <v>16</v>
      </c>
      <c r="E183" s="11" t="str">
        <f>IF(VLOOKUP(A183,'[1]Du lieu'!$A$4:$AP$486,11)="x","x","-")</f>
        <v>-</v>
      </c>
      <c r="F183" s="11" t="str">
        <f>IF(VLOOKUP(A183,'[1]Du lieu'!$A$4:$AP$486,27)="x","x","-")</f>
        <v>x</v>
      </c>
      <c r="G183" s="12">
        <v>5</v>
      </c>
      <c r="H183" s="10" t="str">
        <f>IF(E183="x",VLOOKUP(A183,'[1]Du lieu'!$A$4:$AP$486,19,FALSE),IF(F183="x",IF(G183&lt;&gt;"-",VLOOKUP(A183,'[1]Du lieu'!$A$4:$AP$486,35,FALSE),"-"),"-"))</f>
        <v>8</v>
      </c>
      <c r="I183" s="45" t="str">
        <f>"Đã có chứng chỉ Tiếng Anh "&amp;VLOOKUP(A183,'[1]Du lieu'!$A$4:$H$486,8,FALSE)&amp;" (điểm thi: "&amp;VLOOKUP(A183,'[1]Du lieu'!$A$4:$H$486,7,FALSE)&amp;"), cấp ngày "&amp;VLOOKUP(A183,'[1]Du lieu'!$A$4:$J$486,9,FALSE)&amp;", thời hạn của chứng chỉ: "&amp;VLOOKUP(In!A183,'[1]Du lieu'!$A$4:$J$486,10)</f>
        <v>Đã có chứng chỉ Tiếng Anh TOEIC (điểm thi: 480), cấp ngày 27/10/2018, thời hạn của chứng chỉ: 27/10/2020</v>
      </c>
    </row>
    <row r="184" spans="1:9" ht="15.75" customHeight="1" x14ac:dyDescent="0.25">
      <c r="A184" s="48"/>
      <c r="B184" s="13" t="str">
        <f>"(Lớp: "&amp;VLOOKUP(A183,'[1]Du lieu'!$A$4:$F$199,6,FALSE)</f>
        <v>(Lớp: D14CQAT02-B</v>
      </c>
      <c r="C184" s="14" t="s">
        <v>17</v>
      </c>
      <c r="D184" s="14" t="s">
        <v>16</v>
      </c>
      <c r="E184" s="15" t="str">
        <f>IF(VLOOKUP(A183,'[1]Du lieu'!$A$4:$AP$486,12)="x","x","-")</f>
        <v>-</v>
      </c>
      <c r="F184" s="15" t="str">
        <f>IF(VLOOKUP(A183,'[1]Du lieu'!$A$4:$AP$486,28)="x","x","-")</f>
        <v>x</v>
      </c>
      <c r="G184" s="16">
        <v>4.9000000000000004</v>
      </c>
      <c r="H184" s="14">
        <f>IF(E184="x",VLOOKUP(A183,'[1]Du lieu'!$A$4:$AP$486,20,FALSE),IF(F184="x",IF(G184&lt;&gt;"-",VLOOKUP(A183,'[1]Du lieu'!$A$4:$AP$486,36,FALSE),"-"),"-"))</f>
        <v>7</v>
      </c>
      <c r="I184" s="46"/>
    </row>
    <row r="185" spans="1:9" ht="15.75" customHeight="1" x14ac:dyDescent="0.25">
      <c r="A185" s="48"/>
      <c r="B185" s="13" t="str">
        <f>"MSV: "&amp;VLOOKUP(A183,'[1]Du lieu'!$A$4:$B$199,2,FALSE)</f>
        <v>MSV: B14DCAT192</v>
      </c>
      <c r="C185" s="14" t="s">
        <v>18</v>
      </c>
      <c r="D185" s="14" t="s">
        <v>16</v>
      </c>
      <c r="E185" s="15" t="str">
        <f>IF(VLOOKUP(A183,'[1]Du lieu'!$A$4:$AP$486,13)="x","x","-")</f>
        <v>-</v>
      </c>
      <c r="F185" s="15" t="str">
        <f>IF(VLOOKUP(A183,'[1]Du lieu'!$A$4:$AP$486,29)="x","x","-")</f>
        <v>-</v>
      </c>
      <c r="G185" s="16"/>
      <c r="H185" s="14" t="str">
        <f>IF(E185="x",VLOOKUP(A183,'[1]Du lieu'!$A$4:$AP$486,21,FALSE),IF(F185="x",IF(G185&lt;&gt;"-",VLOOKUP(A183,'[1]Du lieu'!$A$4:$AP$486,37,FALSE),"-"),"-"))</f>
        <v>-</v>
      </c>
      <c r="I185" s="46"/>
    </row>
    <row r="186" spans="1:9" ht="15.75" customHeight="1" x14ac:dyDescent="0.25">
      <c r="A186" s="48"/>
      <c r="B186" s="13" t="str">
        <f>"NS: "&amp;VLOOKUP(A183,'[1]Du lieu'!$A$4:$F$199,5,FALSE)&amp;")"</f>
        <v>NS: 09/11/1995)</v>
      </c>
      <c r="C186" s="14" t="s">
        <v>19</v>
      </c>
      <c r="D186" s="14" t="s">
        <v>16</v>
      </c>
      <c r="E186" s="15" t="str">
        <f>IF(VLOOKUP(A183,'[1]Du lieu'!$A$4:$AP$486,14)="x","x","-")</f>
        <v>-</v>
      </c>
      <c r="F186" s="15" t="str">
        <f>IF(VLOOKUP(A183,'[1]Du lieu'!$A$4:$AP$486,30)="x","x","-")</f>
        <v>-</v>
      </c>
      <c r="G186" s="16"/>
      <c r="H186" s="14" t="str">
        <f>IF(E186="x",VLOOKUP(A183,'[1]Du lieu'!$A$4:$AP$486,22,FALSE),IF(F186="x",IF(G186&lt;&gt;"-",VLOOKUP(A183,'[1]Du lieu'!$A$4:$AP$486,38,FALSE),"-"),"-"))</f>
        <v>-</v>
      </c>
      <c r="I186" s="46"/>
    </row>
    <row r="187" spans="1:9" ht="15.75" customHeight="1" x14ac:dyDescent="0.25">
      <c r="A187" s="47">
        <v>46</v>
      </c>
      <c r="B187" s="9" t="str">
        <f>VLOOKUP(A187,'[1]Du lieu'!$A$4:$C$199,3,FALSE)&amp;" "&amp;VLOOKUP(A187,'[1]Du lieu'!$A$4:$D$199,4,FALSE)</f>
        <v>Nguyễn Thế Tuấn</v>
      </c>
      <c r="C187" s="10" t="s">
        <v>15</v>
      </c>
      <c r="D187" s="10" t="s">
        <v>16</v>
      </c>
      <c r="E187" s="11" t="str">
        <f>IF(VLOOKUP(A187,'[1]Du lieu'!$A$4:$AP$486,11)="x","x","-")</f>
        <v>-</v>
      </c>
      <c r="F187" s="11" t="str">
        <f>IF(VLOOKUP(A187,'[1]Du lieu'!$A$4:$AP$486,27)="x","x","-")</f>
        <v>x</v>
      </c>
      <c r="G187" s="12">
        <v>6.3</v>
      </c>
      <c r="H187" s="10" t="str">
        <f>IF(E187="x",VLOOKUP(A187,'[1]Du lieu'!$A$4:$AP$486,19,FALSE),IF(F187="x",IF(G187&lt;&gt;"-",VLOOKUP(A187,'[1]Du lieu'!$A$4:$AP$486,35,FALSE),"-"),"-"))</f>
        <v>8</v>
      </c>
      <c r="I187" s="45" t="str">
        <f>"Đã có chứng chỉ Tiếng Anh "&amp;VLOOKUP(A187,'[1]Du lieu'!$A$4:$H$486,8,FALSE)&amp;" (điểm thi: "&amp;VLOOKUP(A187,'[1]Du lieu'!$A$4:$H$486,7,FALSE)&amp;"), cấp ngày "&amp;VLOOKUP(A187,'[1]Du lieu'!$A$4:$J$486,9,FALSE)&amp;", thời hạn của chứng chỉ: "&amp;VLOOKUP(In!A187,'[1]Du lieu'!$A$4:$J$486,10)</f>
        <v>Đã có chứng chỉ Tiếng Anh TOEIC (điểm thi: 450), cấp ngày 09/9/2018, thời hạn của chứng chỉ: 09/9/2020</v>
      </c>
    </row>
    <row r="188" spans="1:9" ht="15.75" customHeight="1" x14ac:dyDescent="0.25">
      <c r="A188" s="48"/>
      <c r="B188" s="13" t="str">
        <f>"(Lớp: "&amp;VLOOKUP(A187,'[1]Du lieu'!$A$4:$F$199,6,FALSE)</f>
        <v>(Lớp: D14CQAT02-B</v>
      </c>
      <c r="C188" s="14" t="s">
        <v>17</v>
      </c>
      <c r="D188" s="14" t="s">
        <v>16</v>
      </c>
      <c r="E188" s="15" t="str">
        <f>IF(VLOOKUP(A187,'[1]Du lieu'!$A$4:$AP$486,12)="x","x","-")</f>
        <v>-</v>
      </c>
      <c r="F188" s="15" t="str">
        <f>IF(VLOOKUP(A187,'[1]Du lieu'!$A$4:$AP$486,28)="x","x","-")</f>
        <v>x</v>
      </c>
      <c r="G188" s="16">
        <v>5.2</v>
      </c>
      <c r="H188" s="14">
        <f>IF(E188="x",VLOOKUP(A187,'[1]Du lieu'!$A$4:$AP$486,20,FALSE),IF(F188="x",IF(G188&lt;&gt;"-",VLOOKUP(A187,'[1]Du lieu'!$A$4:$AP$486,36,FALSE),"-"),"-"))</f>
        <v>7</v>
      </c>
      <c r="I188" s="46"/>
    </row>
    <row r="189" spans="1:9" ht="15.75" customHeight="1" x14ac:dyDescent="0.25">
      <c r="A189" s="48"/>
      <c r="B189" s="13" t="str">
        <f>"MSV: "&amp;VLOOKUP(A187,'[1]Du lieu'!$A$4:$B$199,2,FALSE)</f>
        <v>MSV: B14DCAT112</v>
      </c>
      <c r="C189" s="14" t="s">
        <v>18</v>
      </c>
      <c r="D189" s="14" t="s">
        <v>16</v>
      </c>
      <c r="E189" s="15" t="str">
        <f>IF(VLOOKUP(A187,'[1]Du lieu'!$A$4:$AP$486,13)="x","x","-")</f>
        <v>-</v>
      </c>
      <c r="F189" s="15" t="str">
        <f>IF(VLOOKUP(A187,'[1]Du lieu'!$A$4:$AP$486,29)="x","x","-")</f>
        <v>-</v>
      </c>
      <c r="G189" s="16"/>
      <c r="H189" s="14" t="str">
        <f>IF(E189="x",VLOOKUP(A187,'[1]Du lieu'!$A$4:$AP$486,21,FALSE),IF(F189="x",IF(G189&lt;&gt;"-",VLOOKUP(A187,'[1]Du lieu'!$A$4:$AP$486,37,FALSE),"-"),"-"))</f>
        <v>-</v>
      </c>
      <c r="I189" s="46"/>
    </row>
    <row r="190" spans="1:9" ht="15.75" customHeight="1" x14ac:dyDescent="0.25">
      <c r="A190" s="48"/>
      <c r="B190" s="13" t="str">
        <f>"NS: "&amp;VLOOKUP(A187,'[1]Du lieu'!$A$4:$F$199,5,FALSE)&amp;")"</f>
        <v>NS: 21/04/1996)</v>
      </c>
      <c r="C190" s="14" t="s">
        <v>19</v>
      </c>
      <c r="D190" s="14" t="s">
        <v>16</v>
      </c>
      <c r="E190" s="15" t="str">
        <f>IF(VLOOKUP(A187,'[1]Du lieu'!$A$4:$AP$486,14)="x","x","-")</f>
        <v>-</v>
      </c>
      <c r="F190" s="15" t="str">
        <f>IF(VLOOKUP(A187,'[1]Du lieu'!$A$4:$AP$486,30)="x","x","-")</f>
        <v>-</v>
      </c>
      <c r="G190" s="16"/>
      <c r="H190" s="14" t="str">
        <f>IF(E190="x",VLOOKUP(A187,'[1]Du lieu'!$A$4:$AP$486,22,FALSE),IF(F190="x",IF(G190&lt;&gt;"-",VLOOKUP(A187,'[1]Du lieu'!$A$4:$AP$486,38,FALSE),"-"),"-"))</f>
        <v>-</v>
      </c>
      <c r="I190" s="46"/>
    </row>
    <row r="191" spans="1:9" ht="15.75" customHeight="1" x14ac:dyDescent="0.25">
      <c r="A191" s="47">
        <v>47</v>
      </c>
      <c r="B191" s="9" t="str">
        <f>VLOOKUP(A191,'[1]Du lieu'!$A$4:$C$199,3,FALSE)&amp;" "&amp;VLOOKUP(A191,'[1]Du lieu'!$A$4:$D$199,4,FALSE)</f>
        <v>Phạm Như Thao</v>
      </c>
      <c r="C191" s="10" t="s">
        <v>15</v>
      </c>
      <c r="D191" s="10" t="s">
        <v>16</v>
      </c>
      <c r="E191" s="11" t="str">
        <f>IF(VLOOKUP(A191,'[1]Du lieu'!$A$4:$AP$486,11)="x","x","-")</f>
        <v>-</v>
      </c>
      <c r="F191" s="11" t="str">
        <f>IF(VLOOKUP(A191,'[1]Du lieu'!$A$4:$AP$486,27)="x","x","-")</f>
        <v>x</v>
      </c>
      <c r="G191" s="12">
        <v>5</v>
      </c>
      <c r="H191" s="10" t="str">
        <f>IF(E191="x",VLOOKUP(A191,'[1]Du lieu'!$A$4:$AP$486,19,FALSE),IF(F191="x",IF(G191&lt;&gt;"-",VLOOKUP(A191,'[1]Du lieu'!$A$4:$AP$486,35,FALSE),"-"),"-"))</f>
        <v>9</v>
      </c>
      <c r="I191" s="45" t="str">
        <f>"Đã có chứng chỉ Tiếng Anh "&amp;VLOOKUP(A191,'[1]Du lieu'!$A$4:$H$486,8,FALSE)&amp;" (điểm thi: "&amp;VLOOKUP(A191,'[1]Du lieu'!$A$4:$H$486,7,FALSE)&amp;"), cấp ngày "&amp;VLOOKUP(A191,'[1]Du lieu'!$A$4:$J$486,9,FALSE)&amp;", thời hạn của chứng chỉ: "&amp;VLOOKUP(In!A191,'[1]Du lieu'!$A$4:$J$486,10)</f>
        <v>Đã có chứng chỉ Tiếng Anh TOEIC (điểm thi: 495), cấp ngày 22/11/2018, thời hạn của chứng chỉ: 22/11/2020</v>
      </c>
    </row>
    <row r="192" spans="1:9" ht="15.75" customHeight="1" x14ac:dyDescent="0.25">
      <c r="A192" s="48"/>
      <c r="B192" s="13" t="str">
        <f>"(Lớp: "&amp;VLOOKUP(A191,'[1]Du lieu'!$A$4:$F$199,6,FALSE)</f>
        <v>(Lớp: D14CQAT02-B</v>
      </c>
      <c r="C192" s="14" t="s">
        <v>17</v>
      </c>
      <c r="D192" s="14" t="s">
        <v>16</v>
      </c>
      <c r="E192" s="15" t="str">
        <f>IF(VLOOKUP(A191,'[1]Du lieu'!$A$4:$AP$486,12)="x","x","-")</f>
        <v>-</v>
      </c>
      <c r="F192" s="15" t="str">
        <f>IF(VLOOKUP(A191,'[1]Du lieu'!$A$4:$AP$486,28)="x","x","-")</f>
        <v>x</v>
      </c>
      <c r="G192" s="16">
        <v>4.7</v>
      </c>
      <c r="H192" s="14" t="str">
        <f>IF(E192="x",VLOOKUP(A191,'[1]Du lieu'!$A$4:$AP$486,20,FALSE),IF(F192="x",IF(G192&lt;&gt;"-",VLOOKUP(A191,'[1]Du lieu'!$A$4:$AP$486,36,FALSE),"-"),"-"))</f>
        <v>9</v>
      </c>
      <c r="I192" s="46"/>
    </row>
    <row r="193" spans="1:9" ht="15.75" customHeight="1" x14ac:dyDescent="0.25">
      <c r="A193" s="48"/>
      <c r="B193" s="13" t="str">
        <f>"MSV: "&amp;VLOOKUP(A191,'[1]Du lieu'!$A$4:$B$199,2,FALSE)</f>
        <v>MSV: B14DCAT134</v>
      </c>
      <c r="C193" s="14" t="s">
        <v>18</v>
      </c>
      <c r="D193" s="14" t="s">
        <v>16</v>
      </c>
      <c r="E193" s="15" t="str">
        <f>IF(VLOOKUP(A191,'[1]Du lieu'!$A$4:$AP$486,13)="x","x","-")</f>
        <v>-</v>
      </c>
      <c r="F193" s="15" t="str">
        <f>IF(VLOOKUP(A191,'[1]Du lieu'!$A$4:$AP$486,29)="x","x","-")</f>
        <v>-</v>
      </c>
      <c r="G193" s="16"/>
      <c r="H193" s="14" t="str">
        <f>IF(E193="x",VLOOKUP(A191,'[1]Du lieu'!$A$4:$AP$486,21,FALSE),IF(F193="x",IF(G193&lt;&gt;"-",VLOOKUP(A191,'[1]Du lieu'!$A$4:$AP$486,37,FALSE),"-"),"-"))</f>
        <v>-</v>
      </c>
      <c r="I193" s="46"/>
    </row>
    <row r="194" spans="1:9" ht="15.75" customHeight="1" x14ac:dyDescent="0.25">
      <c r="A194" s="49"/>
      <c r="B194" s="28" t="str">
        <f>"NS: "&amp;VLOOKUP(A191,'[1]Du lieu'!$A$4:$F$199,5,FALSE)&amp;")"</f>
        <v>NS: 01/05/1996)</v>
      </c>
      <c r="C194" s="29" t="s">
        <v>19</v>
      </c>
      <c r="D194" s="29" t="s">
        <v>16</v>
      </c>
      <c r="E194" s="30" t="str">
        <f>IF(VLOOKUP(A191,'[1]Du lieu'!$A$4:$AP$486,14)="x","x","-")</f>
        <v>-</v>
      </c>
      <c r="F194" s="30" t="str">
        <f>IF(VLOOKUP(A191,'[1]Du lieu'!$A$4:$AP$486,30)="x","x","-")</f>
        <v>-</v>
      </c>
      <c r="G194" s="27"/>
      <c r="H194" s="29" t="str">
        <f>IF(E194="x",VLOOKUP(A191,'[1]Du lieu'!$A$4:$AP$486,22,FALSE),IF(F194="x",IF(G194&lt;&gt;"-",VLOOKUP(A191,'[1]Du lieu'!$A$4:$AP$486,38,FALSE),"-"),"-"))</f>
        <v>-</v>
      </c>
      <c r="I194" s="54"/>
    </row>
    <row r="195" spans="1:9" ht="15.75" customHeight="1" x14ac:dyDescent="0.25">
      <c r="A195" s="47">
        <v>48</v>
      </c>
      <c r="B195" s="9" t="str">
        <f>VLOOKUP(A195,'[1]Du lieu'!$A$4:$C$199,3,FALSE)&amp;" "&amp;VLOOKUP(A195,'[1]Du lieu'!$A$4:$D$199,4,FALSE)</f>
        <v>Lê Đức Anh</v>
      </c>
      <c r="C195" s="10" t="s">
        <v>15</v>
      </c>
      <c r="D195" s="10" t="s">
        <v>16</v>
      </c>
      <c r="E195" s="11" t="str">
        <f>IF(VLOOKUP(A195,'[1]Du lieu'!$A$4:$AP$486,11)="x","x","-")</f>
        <v>-</v>
      </c>
      <c r="F195" s="11" t="str">
        <f>IF(VLOOKUP(A195,'[1]Du lieu'!$A$4:$AP$486,27)="x","x","-")</f>
        <v>x</v>
      </c>
      <c r="G195" s="12">
        <v>5.6</v>
      </c>
      <c r="H195" s="10" t="str">
        <f>IF(E195="x",VLOOKUP(A195,'[1]Du lieu'!$A$4:$AP$486,19,FALSE),IF(F195="x",IF(G195&lt;&gt;"-",VLOOKUP(A195,'[1]Du lieu'!$A$4:$AP$486,35,FALSE),"-"),"-"))</f>
        <v>9</v>
      </c>
      <c r="I195" s="45" t="str">
        <f>"Đã có chứng chỉ Tiếng Anh "&amp;VLOOKUP(A195,'[1]Du lieu'!$A$4:$H$486,8,FALSE)&amp;" (điểm thi: "&amp;VLOOKUP(A195,'[1]Du lieu'!$A$4:$H$486,7,FALSE)&amp;"), cấp ngày "&amp;VLOOKUP(A195,'[1]Du lieu'!$A$4:$J$486,9,FALSE)&amp;", thời hạn của chứng chỉ: "&amp;VLOOKUP(In!A195,'[1]Du lieu'!$A$4:$J$486,10)</f>
        <v>Đã có chứng chỉ Tiếng Anh TOEIC (điểm thi: 530), cấp ngày 02/11/2018, thời hạn của chứng chỉ: 02/11/2020</v>
      </c>
    </row>
    <row r="196" spans="1:9" ht="15.75" customHeight="1" x14ac:dyDescent="0.25">
      <c r="A196" s="48"/>
      <c r="B196" s="13" t="str">
        <f>"(Lớp: "&amp;VLOOKUP(A195,'[1]Du lieu'!$A$4:$F$199,6,FALSE)</f>
        <v>(Lớp: D14CQAT03-B</v>
      </c>
      <c r="C196" s="14" t="s">
        <v>17</v>
      </c>
      <c r="D196" s="14" t="s">
        <v>16</v>
      </c>
      <c r="E196" s="15" t="str">
        <f>IF(VLOOKUP(A195,'[1]Du lieu'!$A$4:$AP$486,12)="x","x","-")</f>
        <v>-</v>
      </c>
      <c r="F196" s="15" t="str">
        <f>IF(VLOOKUP(A195,'[1]Du lieu'!$A$4:$AP$486,28)="x","x","-")</f>
        <v>x</v>
      </c>
      <c r="G196" s="16">
        <v>6.2</v>
      </c>
      <c r="H196" s="14" t="str">
        <f>IF(E196="x",VLOOKUP(A195,'[1]Du lieu'!$A$4:$AP$486,20,FALSE),IF(F196="x",IF(G196&lt;&gt;"-",VLOOKUP(A195,'[1]Du lieu'!$A$4:$AP$486,36,FALSE),"-"),"-"))</f>
        <v>9</v>
      </c>
      <c r="I196" s="46"/>
    </row>
    <row r="197" spans="1:9" ht="15.75" customHeight="1" x14ac:dyDescent="0.25">
      <c r="A197" s="48"/>
      <c r="B197" s="13" t="str">
        <f>"MSV: "&amp;VLOOKUP(A195,'[1]Du lieu'!$A$4:$B$199,2,FALSE)</f>
        <v>MSV: B14DCAT091</v>
      </c>
      <c r="C197" s="14" t="s">
        <v>18</v>
      </c>
      <c r="D197" s="14" t="s">
        <v>16</v>
      </c>
      <c r="E197" s="15" t="str">
        <f>IF(VLOOKUP(A195,'[1]Du lieu'!$A$4:$AP$486,13)="x","x","-")</f>
        <v>-</v>
      </c>
      <c r="F197" s="15" t="str">
        <f>IF(VLOOKUP(A195,'[1]Du lieu'!$A$4:$AP$486,29)="x","x","-")</f>
        <v>-</v>
      </c>
      <c r="G197" s="16"/>
      <c r="H197" s="14" t="str">
        <f>IF(E197="x",VLOOKUP(A195,'[1]Du lieu'!$A$4:$AP$486,21,FALSE),IF(F197="x",IF(G197&lt;&gt;"-",VLOOKUP(A195,'[1]Du lieu'!$A$4:$AP$486,37,FALSE),"-"),"-"))</f>
        <v>-</v>
      </c>
      <c r="I197" s="46"/>
    </row>
    <row r="198" spans="1:9" ht="15.75" customHeight="1" x14ac:dyDescent="0.25">
      <c r="A198" s="48"/>
      <c r="B198" s="13" t="str">
        <f>"NS: "&amp;VLOOKUP(A195,'[1]Du lieu'!$A$4:$F$199,5,FALSE)&amp;")"</f>
        <v>NS: 01/02/1996)</v>
      </c>
      <c r="C198" s="14" t="s">
        <v>19</v>
      </c>
      <c r="D198" s="14" t="s">
        <v>16</v>
      </c>
      <c r="E198" s="15" t="str">
        <f>IF(VLOOKUP(A195,'[1]Du lieu'!$A$4:$AP$486,14)="x","x","-")</f>
        <v>-</v>
      </c>
      <c r="F198" s="15" t="str">
        <f>IF(VLOOKUP(A195,'[1]Du lieu'!$A$4:$AP$486,30)="x","x","-")</f>
        <v>-</v>
      </c>
      <c r="G198" s="16"/>
      <c r="H198" s="14" t="str">
        <f>IF(E198="x",VLOOKUP(A195,'[1]Du lieu'!$A$4:$AP$486,22,FALSE),IF(F198="x",IF(G198&lt;&gt;"-",VLOOKUP(A195,'[1]Du lieu'!$A$4:$AP$486,38,FALSE),"-"),"-"))</f>
        <v>-</v>
      </c>
      <c r="I198" s="46"/>
    </row>
    <row r="199" spans="1:9" ht="15.75" customHeight="1" x14ac:dyDescent="0.25">
      <c r="A199" s="47">
        <v>49</v>
      </c>
      <c r="B199" s="9" t="str">
        <f>VLOOKUP(A199,'[1]Du lieu'!$A$4:$C$199,3,FALSE)&amp;" "&amp;VLOOKUP(A199,'[1]Du lieu'!$A$4:$D$199,4,FALSE)</f>
        <v>Lê Phan Anh</v>
      </c>
      <c r="C199" s="10" t="s">
        <v>15</v>
      </c>
      <c r="D199" s="10" t="s">
        <v>16</v>
      </c>
      <c r="E199" s="11" t="str">
        <f>IF(VLOOKUP(A199,'[1]Du lieu'!$A$4:$AP$486,11)="x","x","-")</f>
        <v>-</v>
      </c>
      <c r="F199" s="11" t="str">
        <f>IF(VLOOKUP(A199,'[1]Du lieu'!$A$4:$AP$486,27)="x","x","-")</f>
        <v>x</v>
      </c>
      <c r="G199" s="12">
        <v>5</v>
      </c>
      <c r="H199" s="10" t="str">
        <f>IF(E199="x",VLOOKUP(A199,'[1]Du lieu'!$A$4:$AP$486,19,FALSE),IF(F199="x",IF(G199&lt;&gt;"-",VLOOKUP(A199,'[1]Du lieu'!$A$4:$AP$486,35,FALSE),"-"),"-"))</f>
        <v>9</v>
      </c>
      <c r="I199" s="45" t="str">
        <f>"Đã có chứng chỉ Tiếng Anh "&amp;VLOOKUP(A199,'[1]Du lieu'!$A$4:$H$486,8,FALSE)&amp;" (điểm thi: "&amp;VLOOKUP(A199,'[1]Du lieu'!$A$4:$H$486,7,FALSE)&amp;"), cấp ngày "&amp;VLOOKUP(A199,'[1]Du lieu'!$A$4:$J$486,9,FALSE)&amp;", thời hạn của chứng chỉ: "&amp;VLOOKUP(In!A199,'[1]Du lieu'!$A$4:$J$486,10)</f>
        <v>Đã có chứng chỉ Tiếng Anh TOEIC (điểm thi: 530), cấp ngày 27/11/2018, thời hạn của chứng chỉ: 27/11/2020</v>
      </c>
    </row>
    <row r="200" spans="1:9" ht="15.75" customHeight="1" x14ac:dyDescent="0.25">
      <c r="A200" s="48"/>
      <c r="B200" s="13" t="str">
        <f>"(Lớp: "&amp;VLOOKUP(A199,'[1]Du lieu'!$A$4:$F$199,6,FALSE)</f>
        <v>(Lớp: D14CQAT03-B</v>
      </c>
      <c r="C200" s="14" t="s">
        <v>17</v>
      </c>
      <c r="D200" s="14" t="s">
        <v>16</v>
      </c>
      <c r="E200" s="15" t="str">
        <f>IF(VLOOKUP(A199,'[1]Du lieu'!$A$4:$AP$486,12)="x","x","-")</f>
        <v>-</v>
      </c>
      <c r="F200" s="15" t="str">
        <f>IF(VLOOKUP(A199,'[1]Du lieu'!$A$4:$AP$486,28)="x","x","-")</f>
        <v>x</v>
      </c>
      <c r="G200" s="16">
        <v>5.2</v>
      </c>
      <c r="H200" s="14" t="str">
        <f>IF(E200="x",VLOOKUP(A199,'[1]Du lieu'!$A$4:$AP$486,20,FALSE),IF(F200="x",IF(G200&lt;&gt;"-",VLOOKUP(A199,'[1]Du lieu'!$A$4:$AP$486,36,FALSE),"-"),"-"))</f>
        <v>9</v>
      </c>
      <c r="I200" s="46"/>
    </row>
    <row r="201" spans="1:9" ht="15.75" customHeight="1" x14ac:dyDescent="0.25">
      <c r="A201" s="48"/>
      <c r="B201" s="13" t="str">
        <f>"MSV: "&amp;VLOOKUP(A199,'[1]Du lieu'!$A$4:$B$199,2,FALSE)</f>
        <v>MSV: B14DCAT211</v>
      </c>
      <c r="C201" s="14" t="s">
        <v>18</v>
      </c>
      <c r="D201" s="14" t="s">
        <v>16</v>
      </c>
      <c r="E201" s="15" t="str">
        <f>IF(VLOOKUP(A199,'[1]Du lieu'!$A$4:$AP$486,13)="x","x","-")</f>
        <v>-</v>
      </c>
      <c r="F201" s="15" t="str">
        <f>IF(VLOOKUP(A199,'[1]Du lieu'!$A$4:$AP$486,29)="x","x","-")</f>
        <v>-</v>
      </c>
      <c r="G201" s="16"/>
      <c r="H201" s="14" t="str">
        <f>IF(E201="x",VLOOKUP(A199,'[1]Du lieu'!$A$4:$AP$486,21,FALSE),IF(F201="x",IF(G201&lt;&gt;"-",VLOOKUP(A199,'[1]Du lieu'!$A$4:$AP$486,37,FALSE),"-"),"-"))</f>
        <v>-</v>
      </c>
      <c r="I201" s="46"/>
    </row>
    <row r="202" spans="1:9" ht="15.75" customHeight="1" x14ac:dyDescent="0.25">
      <c r="A202" s="48"/>
      <c r="B202" s="13" t="str">
        <f>"NS: "&amp;VLOOKUP(A199,'[1]Du lieu'!$A$4:$F$199,5,FALSE)&amp;")"</f>
        <v>NS: 08/11/1996)</v>
      </c>
      <c r="C202" s="14" t="s">
        <v>19</v>
      </c>
      <c r="D202" s="14" t="s">
        <v>16</v>
      </c>
      <c r="E202" s="15" t="str">
        <f>IF(VLOOKUP(A199,'[1]Du lieu'!$A$4:$AP$486,14)="x","x","-")</f>
        <v>-</v>
      </c>
      <c r="F202" s="15" t="str">
        <f>IF(VLOOKUP(A199,'[1]Du lieu'!$A$4:$AP$486,30)="x","x","-")</f>
        <v>-</v>
      </c>
      <c r="G202" s="16"/>
      <c r="H202" s="14" t="str">
        <f>IF(E202="x",VLOOKUP(A199,'[1]Du lieu'!$A$4:$AP$486,22,FALSE),IF(F202="x",IF(G202&lt;&gt;"-",VLOOKUP(A199,'[1]Du lieu'!$A$4:$AP$486,38,FALSE),"-"),"-"))</f>
        <v>-</v>
      </c>
      <c r="I202" s="46"/>
    </row>
    <row r="203" spans="1:9" ht="15.75" customHeight="1" x14ac:dyDescent="0.25">
      <c r="A203" s="47">
        <v>50</v>
      </c>
      <c r="B203" s="9" t="str">
        <f>VLOOKUP(A203,'[1]Du lieu'!$A$4:$C$199,3,FALSE)&amp;" "&amp;VLOOKUP(A203,'[1]Du lieu'!$A$4:$D$199,4,FALSE)</f>
        <v>Nguyễn Văn Bảo</v>
      </c>
      <c r="C203" s="10" t="s">
        <v>15</v>
      </c>
      <c r="D203" s="10" t="s">
        <v>16</v>
      </c>
      <c r="E203" s="11" t="str">
        <f>IF(VLOOKUP(A203,'[1]Du lieu'!$A$4:$AP$486,11)="x","x","-")</f>
        <v>-</v>
      </c>
      <c r="F203" s="11" t="str">
        <f>IF(VLOOKUP(A203,'[1]Du lieu'!$A$4:$AP$486,27)="x","x","-")</f>
        <v>x</v>
      </c>
      <c r="G203" s="12">
        <v>6.3</v>
      </c>
      <c r="H203" s="10" t="str">
        <f>IF(E203="x",VLOOKUP(A203,'[1]Du lieu'!$A$4:$AP$486,19,FALSE),IF(F203="x",IF(G203&lt;&gt;"-",VLOOKUP(A203,'[1]Du lieu'!$A$4:$AP$486,35,FALSE),"-"),"-"))</f>
        <v>9</v>
      </c>
      <c r="I203" s="45" t="str">
        <f>"Đã có chứng chỉ Tiếng Anh "&amp;VLOOKUP(A203,'[1]Du lieu'!$A$4:$H$486,8,FALSE)&amp;" (điểm thi: "&amp;VLOOKUP(A203,'[1]Du lieu'!$A$4:$H$486,7,FALSE)&amp;"), cấp ngày "&amp;VLOOKUP(A203,'[1]Du lieu'!$A$4:$J$486,9,FALSE)&amp;", thời hạn của chứng chỉ: "&amp;VLOOKUP(In!A203,'[1]Du lieu'!$A$4:$J$486,10)</f>
        <v>Đã có chứng chỉ Tiếng Anh TOEIC (điểm thi: 540), cấp ngày 27/11/2018, thời hạn của chứng chỉ: 27/11/2020</v>
      </c>
    </row>
    <row r="204" spans="1:9" ht="15.75" customHeight="1" x14ac:dyDescent="0.25">
      <c r="A204" s="48"/>
      <c r="B204" s="13" t="str">
        <f>"(Lớp: "&amp;VLOOKUP(A203,'[1]Du lieu'!$A$4:$F$199,6,FALSE)</f>
        <v>(Lớp: D14CQAT03-B</v>
      </c>
      <c r="C204" s="14" t="s">
        <v>17</v>
      </c>
      <c r="D204" s="14" t="s">
        <v>16</v>
      </c>
      <c r="E204" s="15" t="str">
        <f>IF(VLOOKUP(A203,'[1]Du lieu'!$A$4:$AP$486,12)="x","x","-")</f>
        <v>-</v>
      </c>
      <c r="F204" s="15" t="str">
        <f>IF(VLOOKUP(A203,'[1]Du lieu'!$A$4:$AP$486,28)="x","x","-")</f>
        <v>x</v>
      </c>
      <c r="G204" s="16">
        <v>6.2</v>
      </c>
      <c r="H204" s="14" t="str">
        <f>IF(E204="x",VLOOKUP(A203,'[1]Du lieu'!$A$4:$AP$486,20,FALSE),IF(F204="x",IF(G204&lt;&gt;"-",VLOOKUP(A203,'[1]Du lieu'!$A$4:$AP$486,36,FALSE),"-"),"-"))</f>
        <v>9</v>
      </c>
      <c r="I204" s="46"/>
    </row>
    <row r="205" spans="1:9" ht="15.75" customHeight="1" x14ac:dyDescent="0.25">
      <c r="A205" s="48"/>
      <c r="B205" s="13" t="str">
        <f>"MSV: "&amp;VLOOKUP(A203,'[1]Du lieu'!$A$4:$B$199,2,FALSE)</f>
        <v>MSV: B14DCAT153</v>
      </c>
      <c r="C205" s="14" t="s">
        <v>18</v>
      </c>
      <c r="D205" s="14" t="s">
        <v>16</v>
      </c>
      <c r="E205" s="15" t="str">
        <f>IF(VLOOKUP(A203,'[1]Du lieu'!$A$4:$AP$486,13)="x","x","-")</f>
        <v>-</v>
      </c>
      <c r="F205" s="15" t="str">
        <f>IF(VLOOKUP(A203,'[1]Du lieu'!$A$4:$AP$486,29)="x","x","-")</f>
        <v>-</v>
      </c>
      <c r="G205" s="16"/>
      <c r="H205" s="14" t="str">
        <f>IF(E205="x",VLOOKUP(A203,'[1]Du lieu'!$A$4:$AP$486,21,FALSE),IF(F205="x",IF(G205&lt;&gt;"-",VLOOKUP(A203,'[1]Du lieu'!$A$4:$AP$486,37,FALSE),"-"),"-"))</f>
        <v>-</v>
      </c>
      <c r="I205" s="46"/>
    </row>
    <row r="206" spans="1:9" ht="15.75" customHeight="1" x14ac:dyDescent="0.25">
      <c r="A206" s="48"/>
      <c r="B206" s="13" t="str">
        <f>"NS: "&amp;VLOOKUP(A203,'[1]Du lieu'!$A$4:$F$199,5,FALSE)&amp;")"</f>
        <v>NS: 01/10/1996)</v>
      </c>
      <c r="C206" s="14" t="s">
        <v>19</v>
      </c>
      <c r="D206" s="14" t="s">
        <v>16</v>
      </c>
      <c r="E206" s="15" t="str">
        <f>IF(VLOOKUP(A203,'[1]Du lieu'!$A$4:$AP$486,14)="x","x","-")</f>
        <v>-</v>
      </c>
      <c r="F206" s="15" t="str">
        <f>IF(VLOOKUP(A203,'[1]Du lieu'!$A$4:$AP$486,30)="x","x","-")</f>
        <v>-</v>
      </c>
      <c r="G206" s="16"/>
      <c r="H206" s="14" t="str">
        <f>IF(E206="x",VLOOKUP(A203,'[1]Du lieu'!$A$4:$AP$486,22,FALSE),IF(F206="x",IF(G206&lt;&gt;"-",VLOOKUP(A203,'[1]Du lieu'!$A$4:$AP$486,38,FALSE),"-"),"-"))</f>
        <v>-</v>
      </c>
      <c r="I206" s="46"/>
    </row>
    <row r="207" spans="1:9" ht="15.75" customHeight="1" x14ac:dyDescent="0.25">
      <c r="A207" s="47">
        <v>51</v>
      </c>
      <c r="B207" s="9" t="str">
        <f>VLOOKUP(A207,'[1]Du lieu'!$A$4:$C$199,3,FALSE)&amp;" "&amp;VLOOKUP(A207,'[1]Du lieu'!$A$4:$D$199,4,FALSE)</f>
        <v>Tạ Hoàng Giang</v>
      </c>
      <c r="C207" s="10" t="s">
        <v>15</v>
      </c>
      <c r="D207" s="10" t="s">
        <v>16</v>
      </c>
      <c r="E207" s="11" t="str">
        <f>IF(VLOOKUP(A207,'[1]Du lieu'!$A$4:$AP$486,11)="x","x","-")</f>
        <v>-</v>
      </c>
      <c r="F207" s="11" t="str">
        <f>IF(VLOOKUP(A207,'[1]Du lieu'!$A$4:$AP$486,27)="x","x","-")</f>
        <v>x</v>
      </c>
      <c r="G207" s="12">
        <v>4.5</v>
      </c>
      <c r="H207" s="10" t="str">
        <f>IF(E207="x",VLOOKUP(A207,'[1]Du lieu'!$A$4:$AP$486,19,FALSE),IF(F207="x",IF(G207&lt;&gt;"-",VLOOKUP(A207,'[1]Du lieu'!$A$4:$AP$486,35,FALSE),"-"),"-"))</f>
        <v>9</v>
      </c>
      <c r="I207" s="45" t="str">
        <f>"Đã có chứng chỉ Tiếng Anh "&amp;VLOOKUP(A207,'[1]Du lieu'!$A$4:$H$486,8,FALSE)&amp;" (điểm thi: "&amp;VLOOKUP(A207,'[1]Du lieu'!$A$4:$H$486,7,FALSE)&amp;"), cấp ngày "&amp;VLOOKUP(A207,'[1]Du lieu'!$A$4:$J$486,9,FALSE)&amp;", thời hạn của chứng chỉ: "&amp;VLOOKUP(In!A207,'[1]Du lieu'!$A$4:$J$486,10)</f>
        <v>Đã có chứng chỉ Tiếng Anh TOEIC (điểm thi: 500), cấp ngày 05/10/2018, thời hạn của chứng chỉ: 05/10/2020</v>
      </c>
    </row>
    <row r="208" spans="1:9" ht="15.75" customHeight="1" x14ac:dyDescent="0.25">
      <c r="A208" s="48"/>
      <c r="B208" s="13" t="str">
        <f>"(Lớp: "&amp;VLOOKUP(A207,'[1]Du lieu'!$A$4:$F$199,6,FALSE)</f>
        <v>(Lớp: D14CQAT03-B</v>
      </c>
      <c r="C208" s="14" t="s">
        <v>17</v>
      </c>
      <c r="D208" s="14" t="s">
        <v>16</v>
      </c>
      <c r="E208" s="15" t="str">
        <f>IF(VLOOKUP(A207,'[1]Du lieu'!$A$4:$AP$486,12)="x","x","-")</f>
        <v>-</v>
      </c>
      <c r="F208" s="15" t="str">
        <f>IF(VLOOKUP(A207,'[1]Du lieu'!$A$4:$AP$486,28)="x","x","-")</f>
        <v>x</v>
      </c>
      <c r="G208" s="16">
        <v>5.6</v>
      </c>
      <c r="H208" s="14" t="str">
        <f>IF(E208="x",VLOOKUP(A207,'[1]Du lieu'!$A$4:$AP$486,20,FALSE),IF(F208="x",IF(G208&lt;&gt;"-",VLOOKUP(A207,'[1]Du lieu'!$A$4:$AP$486,36,FALSE),"-"),"-"))</f>
        <v>9</v>
      </c>
      <c r="I208" s="46"/>
    </row>
    <row r="209" spans="1:9" ht="15.75" customHeight="1" x14ac:dyDescent="0.25">
      <c r="A209" s="48"/>
      <c r="B209" s="13" t="str">
        <f>"MSV: "&amp;VLOOKUP(A207,'[1]Du lieu'!$A$4:$B$199,2,FALSE)</f>
        <v>MSV: B14DCAT229</v>
      </c>
      <c r="C209" s="14" t="s">
        <v>18</v>
      </c>
      <c r="D209" s="14" t="s">
        <v>16</v>
      </c>
      <c r="E209" s="15" t="str">
        <f>IF(VLOOKUP(A207,'[1]Du lieu'!$A$4:$AP$486,13)="x","x","-")</f>
        <v>-</v>
      </c>
      <c r="F209" s="15" t="str">
        <f>IF(VLOOKUP(A207,'[1]Du lieu'!$A$4:$AP$486,29)="x","x","-")</f>
        <v>-</v>
      </c>
      <c r="G209" s="16"/>
      <c r="H209" s="14" t="str">
        <f>IF(E209="x",VLOOKUP(A207,'[1]Du lieu'!$A$4:$AP$486,21,FALSE),IF(F209="x",IF(G209&lt;&gt;"-",VLOOKUP(A207,'[1]Du lieu'!$A$4:$AP$486,37,FALSE),"-"),"-"))</f>
        <v>-</v>
      </c>
      <c r="I209" s="46"/>
    </row>
    <row r="210" spans="1:9" ht="15.75" customHeight="1" x14ac:dyDescent="0.25">
      <c r="A210" s="48"/>
      <c r="B210" s="13" t="str">
        <f>"NS: "&amp;VLOOKUP(A207,'[1]Du lieu'!$A$4:$F$199,5,FALSE)&amp;")"</f>
        <v>NS: 18/05/1996)</v>
      </c>
      <c r="C210" s="14" t="s">
        <v>19</v>
      </c>
      <c r="D210" s="14" t="s">
        <v>16</v>
      </c>
      <c r="E210" s="15" t="str">
        <f>IF(VLOOKUP(A207,'[1]Du lieu'!$A$4:$AP$486,14)="x","x","-")</f>
        <v>-</v>
      </c>
      <c r="F210" s="15" t="str">
        <f>IF(VLOOKUP(A207,'[1]Du lieu'!$A$4:$AP$486,30)="x","x","-")</f>
        <v>-</v>
      </c>
      <c r="G210" s="16"/>
      <c r="H210" s="14" t="str">
        <f>IF(E210="x",VLOOKUP(A207,'[1]Du lieu'!$A$4:$AP$486,22,FALSE),IF(F210="x",IF(G210&lt;&gt;"-",VLOOKUP(A207,'[1]Du lieu'!$A$4:$AP$486,38,FALSE),"-"),"-"))</f>
        <v>-</v>
      </c>
      <c r="I210" s="46"/>
    </row>
    <row r="211" spans="1:9" ht="15.75" customHeight="1" x14ac:dyDescent="0.25">
      <c r="A211" s="47">
        <v>52</v>
      </c>
      <c r="B211" s="9" t="str">
        <f>VLOOKUP(A211,'[1]Du lieu'!$A$4:$C$199,3,FALSE)&amp;" "&amp;VLOOKUP(A211,'[1]Du lieu'!$A$4:$D$199,4,FALSE)</f>
        <v>Tô Duy Nghĩa</v>
      </c>
      <c r="C211" s="10" t="s">
        <v>15</v>
      </c>
      <c r="D211" s="10" t="s">
        <v>16</v>
      </c>
      <c r="E211" s="11" t="str">
        <f>IF(VLOOKUP(A211,'[1]Du lieu'!$A$4:$AP$486,11)="x","x","-")</f>
        <v>-</v>
      </c>
      <c r="F211" s="11" t="str">
        <f>IF(VLOOKUP(A211,'[1]Du lieu'!$A$4:$AP$486,27)="x","x","-")</f>
        <v>x</v>
      </c>
      <c r="G211" s="12">
        <v>4.9000000000000004</v>
      </c>
      <c r="H211" s="10" t="str">
        <f>IF(E211="x",VLOOKUP(A211,'[1]Du lieu'!$A$4:$AP$486,19,FALSE),IF(F211="x",IF(G211&lt;&gt;"-",VLOOKUP(A211,'[1]Du lieu'!$A$4:$AP$486,35,FALSE),"-"),"-"))</f>
        <v>9</v>
      </c>
      <c r="I211" s="45" t="str">
        <f>"Đã có chứng chỉ Tiếng Anh "&amp;VLOOKUP(A211,'[1]Du lieu'!$A$4:$H$486,8,FALSE)&amp;" (điểm thi: "&amp;VLOOKUP(A211,'[1]Du lieu'!$A$4:$H$486,7,FALSE)&amp;"), cấp ngày "&amp;VLOOKUP(A211,'[1]Du lieu'!$A$4:$J$486,9,FALSE)&amp;", thời hạn của chứng chỉ: "&amp;VLOOKUP(In!A211,'[1]Du lieu'!$A$4:$J$486,10)</f>
        <v>Đã có chứng chỉ Tiếng Anh TOEIC (điểm thi: 525), cấp ngày 05/10/2018, thời hạn của chứng chỉ: 05/10/2020</v>
      </c>
    </row>
    <row r="212" spans="1:9" ht="15.75" customHeight="1" x14ac:dyDescent="0.25">
      <c r="A212" s="48"/>
      <c r="B212" s="13" t="str">
        <f>"(Lớp: "&amp;VLOOKUP(A211,'[1]Du lieu'!$A$4:$F$199,6,FALSE)</f>
        <v>(Lớp: D14CQAT03-B</v>
      </c>
      <c r="C212" s="14" t="s">
        <v>17</v>
      </c>
      <c r="D212" s="14" t="s">
        <v>16</v>
      </c>
      <c r="E212" s="15" t="str">
        <f>IF(VLOOKUP(A211,'[1]Du lieu'!$A$4:$AP$486,12)="x","x","-")</f>
        <v>-</v>
      </c>
      <c r="F212" s="15" t="str">
        <f>IF(VLOOKUP(A211,'[1]Du lieu'!$A$4:$AP$486,28)="x","x","-")</f>
        <v>x</v>
      </c>
      <c r="G212" s="16">
        <v>5.7</v>
      </c>
      <c r="H212" s="14" t="str">
        <f>IF(E212="x",VLOOKUP(A211,'[1]Du lieu'!$A$4:$AP$486,20,FALSE),IF(F212="x",IF(G212&lt;&gt;"-",VLOOKUP(A211,'[1]Du lieu'!$A$4:$AP$486,36,FALSE),"-"),"-"))</f>
        <v>9</v>
      </c>
      <c r="I212" s="46"/>
    </row>
    <row r="213" spans="1:9" ht="15.75" customHeight="1" x14ac:dyDescent="0.25">
      <c r="A213" s="48"/>
      <c r="B213" s="13" t="str">
        <f>"MSV: "&amp;VLOOKUP(A211,'[1]Du lieu'!$A$4:$B$199,2,FALSE)</f>
        <v>MSV: B14DCAT265</v>
      </c>
      <c r="C213" s="14" t="s">
        <v>18</v>
      </c>
      <c r="D213" s="14" t="s">
        <v>16</v>
      </c>
      <c r="E213" s="15" t="str">
        <f>IF(VLOOKUP(A211,'[1]Du lieu'!$A$4:$AP$486,13)="x","x","-")</f>
        <v>-</v>
      </c>
      <c r="F213" s="15" t="str">
        <f>IF(VLOOKUP(A211,'[1]Du lieu'!$A$4:$AP$486,29)="x","x","-")</f>
        <v>-</v>
      </c>
      <c r="G213" s="16"/>
      <c r="H213" s="31" t="str">
        <f>IF(E213="x",VLOOKUP(A211,'[1]Du lieu'!$A$4:$AP$486,21,FALSE),IF(F213="x",IF(G213&lt;&gt;"-",VLOOKUP(A211,'[1]Du lieu'!$A$4:$AP$486,37,FALSE),"-"),"-"))</f>
        <v>-</v>
      </c>
      <c r="I213" s="46"/>
    </row>
    <row r="214" spans="1:9" ht="15.75" customHeight="1" x14ac:dyDescent="0.25">
      <c r="A214" s="48"/>
      <c r="B214" s="13" t="str">
        <f>"NS: "&amp;VLOOKUP(A211,'[1]Du lieu'!$A$4:$F$199,5,FALSE)&amp;")"</f>
        <v>NS: 27/07/1996)</v>
      </c>
      <c r="C214" s="14" t="s">
        <v>19</v>
      </c>
      <c r="D214" s="14" t="s">
        <v>16</v>
      </c>
      <c r="E214" s="15" t="str">
        <f>IF(VLOOKUP(A211,'[1]Du lieu'!$A$4:$AP$486,14)="x","x","-")</f>
        <v>-</v>
      </c>
      <c r="F214" s="15" t="str">
        <f>IF(VLOOKUP(A211,'[1]Du lieu'!$A$4:$AP$486,30)="x","x","-")</f>
        <v>-</v>
      </c>
      <c r="G214" s="16"/>
      <c r="H214" s="14" t="str">
        <f>IF(E214="x",VLOOKUP(A211,'[1]Du lieu'!$A$4:$AP$486,22,FALSE),IF(F214="x",IF(G214&lt;&gt;"-",VLOOKUP(A211,'[1]Du lieu'!$A$4:$AP$486,38,FALSE),"-"),"-"))</f>
        <v>-</v>
      </c>
      <c r="I214" s="46"/>
    </row>
    <row r="215" spans="1:9" ht="15.75" customHeight="1" x14ac:dyDescent="0.25">
      <c r="A215" s="47">
        <v>53</v>
      </c>
      <c r="B215" s="9" t="str">
        <f>VLOOKUP(A215,'[1]Du lieu'!$A$4:$C$199,3,FALSE)&amp;" "&amp;VLOOKUP(A215,'[1]Du lieu'!$A$4:$D$199,4,FALSE)</f>
        <v>Nguyễn Anh Tú</v>
      </c>
      <c r="C215" s="10" t="s">
        <v>15</v>
      </c>
      <c r="D215" s="10" t="s">
        <v>16</v>
      </c>
      <c r="E215" s="11" t="str">
        <f>IF(VLOOKUP(A215,'[1]Du lieu'!$A$4:$AP$486,11)="x","x","-")</f>
        <v>-</v>
      </c>
      <c r="F215" s="11" t="str">
        <f>IF(VLOOKUP(A215,'[1]Du lieu'!$A$4:$AP$486,27)="x","x","-")</f>
        <v>-</v>
      </c>
      <c r="G215" s="12"/>
      <c r="H215" s="10" t="str">
        <f>IF(E215="x",VLOOKUP(A215,'[1]Du lieu'!$A$4:$AP$486,19,FALSE),IF(F215="x",IF(G215&lt;&gt;"-",VLOOKUP(A215,'[1]Du lieu'!$A$4:$AP$486,35,FALSE),"-"),"-"))</f>
        <v>-</v>
      </c>
      <c r="I215" s="45" t="str">
        <f>"Đã có chứng chỉ Tiếng Anh "&amp;VLOOKUP(A215,'[1]Du lieu'!$A$4:$H$486,8,FALSE)&amp;" (điểm thi: "&amp;VLOOKUP(A215,'[1]Du lieu'!$A$4:$H$486,7,FALSE)&amp;"), cấp ngày "&amp;VLOOKUP(A215,'[1]Du lieu'!$A$4:$J$486,9,FALSE)&amp;", thời hạn của chứng chỉ: "&amp;VLOOKUP(In!A215,'[1]Du lieu'!$A$4:$J$486,10)</f>
        <v>Đã có chứng chỉ Tiếng Anh TOEIC (điểm thi: 705), cấp ngày 20/9/2017, thời hạn của chứng chỉ: 20/9/2019</v>
      </c>
    </row>
    <row r="216" spans="1:9" ht="15.75" customHeight="1" x14ac:dyDescent="0.25">
      <c r="A216" s="48"/>
      <c r="B216" s="13" t="str">
        <f>"(Lớp: "&amp;VLOOKUP(A215,'[1]Du lieu'!$A$4:$F$199,6,FALSE)</f>
        <v>(Lớp: D14CQAT03-B</v>
      </c>
      <c r="C216" s="14" t="s">
        <v>17</v>
      </c>
      <c r="D216" s="14" t="s">
        <v>16</v>
      </c>
      <c r="E216" s="15" t="str">
        <f>IF(VLOOKUP(A215,'[1]Du lieu'!$A$4:$AP$486,12)="x","x","-")</f>
        <v>-</v>
      </c>
      <c r="F216" s="15" t="str">
        <f>IF(VLOOKUP(A215,'[1]Du lieu'!$A$4:$AP$486,28)="x","x","-")</f>
        <v>x</v>
      </c>
      <c r="G216" s="16">
        <v>0</v>
      </c>
      <c r="H216" s="14" t="str">
        <f>IF(E216="x",VLOOKUP(A215,'[1]Du lieu'!$A$4:$AP$486,20,FALSE),IF(F216="x",IF(G216&lt;&gt;"-",VLOOKUP(A215,'[1]Du lieu'!$A$4:$AP$486,36,FALSE),"-"),"-"))</f>
        <v>10</v>
      </c>
      <c r="I216" s="46"/>
    </row>
    <row r="217" spans="1:9" ht="15.75" customHeight="1" x14ac:dyDescent="0.25">
      <c r="A217" s="48"/>
      <c r="B217" s="13" t="str">
        <f>"MSV: "&amp;VLOOKUP(A215,'[1]Du lieu'!$A$4:$B$199,2,FALSE)</f>
        <v>MSV: B14DCAT119</v>
      </c>
      <c r="C217" s="14" t="s">
        <v>18</v>
      </c>
      <c r="D217" s="14" t="s">
        <v>16</v>
      </c>
      <c r="E217" s="15" t="str">
        <f>IF(VLOOKUP(A215,'[1]Du lieu'!$A$4:$AP$486,13)="x","x","-")</f>
        <v>-</v>
      </c>
      <c r="F217" s="15" t="str">
        <f>IF(VLOOKUP(A215,'[1]Du lieu'!$A$4:$AP$486,29)="x","x","-")</f>
        <v>-</v>
      </c>
      <c r="G217" s="16"/>
      <c r="H217" s="14" t="str">
        <f>IF(E217="x",VLOOKUP(A215,'[1]Du lieu'!$A$4:$AP$486,21,FALSE),IF(F217="x",IF(G217&lt;&gt;"-",VLOOKUP(A215,'[1]Du lieu'!$A$4:$AP$486,37,FALSE),"-"),"-"))</f>
        <v>-</v>
      </c>
      <c r="I217" s="46"/>
    </row>
    <row r="218" spans="1:9" ht="15.75" customHeight="1" x14ac:dyDescent="0.25">
      <c r="A218" s="48"/>
      <c r="B218" s="13" t="str">
        <f>"NS: "&amp;VLOOKUP(A215,'[1]Du lieu'!$A$4:$F$199,5,FALSE)&amp;")"</f>
        <v>NS: 03/03/1996)</v>
      </c>
      <c r="C218" s="14" t="s">
        <v>19</v>
      </c>
      <c r="D218" s="14" t="s">
        <v>16</v>
      </c>
      <c r="E218" s="15" t="str">
        <f>IF(VLOOKUP(A215,'[1]Du lieu'!$A$4:$AP$486,14)="x","x","-")</f>
        <v>-</v>
      </c>
      <c r="F218" s="15" t="str">
        <f>IF(VLOOKUP(A215,'[1]Du lieu'!$A$4:$AP$486,30)="x","x","-")</f>
        <v>-</v>
      </c>
      <c r="G218" s="16"/>
      <c r="H218" s="14" t="str">
        <f>IF(E218="x",VLOOKUP(A215,'[1]Du lieu'!$A$4:$AP$486,22,FALSE),IF(F218="x",IF(G218&lt;&gt;"-",VLOOKUP(A215,'[1]Du lieu'!$A$4:$AP$486,38,FALSE),"-"),"-"))</f>
        <v>-</v>
      </c>
      <c r="I218" s="46"/>
    </row>
    <row r="219" spans="1:9" ht="15.75" customHeight="1" x14ac:dyDescent="0.25">
      <c r="A219" s="47">
        <v>54</v>
      </c>
      <c r="B219" s="9" t="str">
        <f>VLOOKUP(A219,'[1]Du lieu'!$A$4:$C$199,3,FALSE)&amp;" "&amp;VLOOKUP(A219,'[1]Du lieu'!$A$4:$D$199,4,FALSE)</f>
        <v>Trần Thanh Tùng</v>
      </c>
      <c r="C219" s="10" t="s">
        <v>15</v>
      </c>
      <c r="D219" s="10" t="s">
        <v>16</v>
      </c>
      <c r="E219" s="11" t="str">
        <f>IF(VLOOKUP(A219,'[1]Du lieu'!$A$4:$AP$486,11)="x","x","-")</f>
        <v>-</v>
      </c>
      <c r="F219" s="11" t="str">
        <f>IF(VLOOKUP(A219,'[1]Du lieu'!$A$4:$AP$486,27)="x","x","-")</f>
        <v>x</v>
      </c>
      <c r="G219" s="12">
        <v>5</v>
      </c>
      <c r="H219" s="10" t="str">
        <f>IF(E219="x",VLOOKUP(A219,'[1]Du lieu'!$A$4:$AP$486,19,FALSE),IF(F219="x",IF(G219&lt;&gt;"-",VLOOKUP(A219,'[1]Du lieu'!$A$4:$AP$486,35,FALSE),"-"),"-"))</f>
        <v>8</v>
      </c>
      <c r="I219" s="45" t="str">
        <f>"Đã có chứng chỉ Tiếng Anh "&amp;VLOOKUP(A219,'[1]Du lieu'!$A$4:$H$486,8,FALSE)&amp;" (điểm thi: "&amp;VLOOKUP(A219,'[1]Du lieu'!$A$4:$H$486,7,FALSE)&amp;"), cấp ngày "&amp;VLOOKUP(A219,'[1]Du lieu'!$A$4:$J$486,9,FALSE)&amp;", thời hạn của chứng chỉ: "&amp;VLOOKUP(In!A219,'[1]Du lieu'!$A$4:$J$486,10)</f>
        <v>Đã có chứng chỉ Tiếng Anh TOEIC (điểm thi: 460), cấp ngày 14/10/2018, thời hạn của chứng chỉ: 14/10/2020</v>
      </c>
    </row>
    <row r="220" spans="1:9" ht="15.75" customHeight="1" x14ac:dyDescent="0.25">
      <c r="A220" s="48"/>
      <c r="B220" s="13" t="str">
        <f>"(Lớp: "&amp;VLOOKUP(A219,'[1]Du lieu'!$A$4:$F$199,6,FALSE)</f>
        <v>(Lớp: D14CQAT03-B</v>
      </c>
      <c r="C220" s="14" t="s">
        <v>17</v>
      </c>
      <c r="D220" s="14" t="s">
        <v>16</v>
      </c>
      <c r="E220" s="15" t="str">
        <f>IF(VLOOKUP(A219,'[1]Du lieu'!$A$4:$AP$486,12)="x","x","-")</f>
        <v>-</v>
      </c>
      <c r="F220" s="15" t="str">
        <f>IF(VLOOKUP(A219,'[1]Du lieu'!$A$4:$AP$486,28)="x","x","-")</f>
        <v>x</v>
      </c>
      <c r="G220" s="16">
        <v>0</v>
      </c>
      <c r="H220" s="14">
        <f>IF(E220="x",VLOOKUP(A219,'[1]Du lieu'!$A$4:$AP$486,20,FALSE),IF(F220="x",IF(G220&lt;&gt;"-",VLOOKUP(A219,'[1]Du lieu'!$A$4:$AP$486,36,FALSE),"-"),"-"))</f>
        <v>7</v>
      </c>
      <c r="I220" s="46"/>
    </row>
    <row r="221" spans="1:9" ht="15.75" customHeight="1" x14ac:dyDescent="0.25">
      <c r="A221" s="48"/>
      <c r="B221" s="13" t="str">
        <f>"MSV: "&amp;VLOOKUP(A219,'[1]Du lieu'!$A$4:$B$199,2,FALSE)</f>
        <v>MSV: B14DCAT261</v>
      </c>
      <c r="C221" s="14" t="s">
        <v>18</v>
      </c>
      <c r="D221" s="14" t="s">
        <v>16</v>
      </c>
      <c r="E221" s="15" t="str">
        <f>IF(VLOOKUP(A219,'[1]Du lieu'!$A$4:$AP$486,13)="x","x","-")</f>
        <v>-</v>
      </c>
      <c r="F221" s="15" t="str">
        <f>IF(VLOOKUP(A219,'[1]Du lieu'!$A$4:$AP$486,29)="x","x","-")</f>
        <v>-</v>
      </c>
      <c r="G221" s="16"/>
      <c r="H221" s="14" t="str">
        <f>IF(E221="x",VLOOKUP(A219,'[1]Du lieu'!$A$4:$AP$486,21,FALSE),IF(F221="x",IF(G221&lt;&gt;"-",VLOOKUP(A219,'[1]Du lieu'!$A$4:$AP$486,37,FALSE),"-"),"-"))</f>
        <v>-</v>
      </c>
      <c r="I221" s="46"/>
    </row>
    <row r="222" spans="1:9" ht="15.75" customHeight="1" x14ac:dyDescent="0.25">
      <c r="A222" s="48"/>
      <c r="B222" s="13" t="str">
        <f>"NS: "&amp;VLOOKUP(A219,'[1]Du lieu'!$A$4:$F$199,5,FALSE)&amp;")"</f>
        <v>NS: 11/09/1995)</v>
      </c>
      <c r="C222" s="14" t="s">
        <v>19</v>
      </c>
      <c r="D222" s="14" t="s">
        <v>16</v>
      </c>
      <c r="E222" s="15" t="str">
        <f>IF(VLOOKUP(A219,'[1]Du lieu'!$A$4:$AP$486,14)="x","x","-")</f>
        <v>-</v>
      </c>
      <c r="F222" s="15" t="str">
        <f>IF(VLOOKUP(A219,'[1]Du lieu'!$A$4:$AP$486,30)="x","x","-")</f>
        <v>-</v>
      </c>
      <c r="G222" s="16"/>
      <c r="H222" s="14" t="str">
        <f>IF(E222="x",VLOOKUP(A219,'[1]Du lieu'!$A$4:$AP$486,22,FALSE),IF(F222="x",IF(G222&lt;&gt;"-",VLOOKUP(A219,'[1]Du lieu'!$A$4:$AP$486,38,FALSE),"-"),"-"))</f>
        <v>-</v>
      </c>
      <c r="I222" s="46"/>
    </row>
    <row r="223" spans="1:9" ht="15.75" customHeight="1" x14ac:dyDescent="0.25">
      <c r="A223" s="47">
        <v>55</v>
      </c>
      <c r="B223" s="9" t="str">
        <f>VLOOKUP(A223,'[1]Du lieu'!$A$4:$C$199,3,FALSE)&amp;" "&amp;VLOOKUP(A223,'[1]Du lieu'!$A$4:$D$199,4,FALSE)</f>
        <v>Nguyễn Ngọc Trung</v>
      </c>
      <c r="C223" s="10" t="s">
        <v>15</v>
      </c>
      <c r="D223" s="10" t="s">
        <v>16</v>
      </c>
      <c r="E223" s="11" t="str">
        <f>IF(VLOOKUP(A223,'[1]Du lieu'!$A$4:$AP$486,11)="x","x","-")</f>
        <v>-</v>
      </c>
      <c r="F223" s="11" t="str">
        <f>IF(VLOOKUP(A223,'[1]Du lieu'!$A$4:$AP$486,27)="x","x","-")</f>
        <v>x</v>
      </c>
      <c r="G223" s="12">
        <v>5.0999999999999996</v>
      </c>
      <c r="H223" s="10" t="str">
        <f>IF(E223="x",VLOOKUP(A223,'[1]Du lieu'!$A$4:$AP$486,19,FALSE),IF(F223="x",IF(G223&lt;&gt;"-",VLOOKUP(A223,'[1]Du lieu'!$A$4:$AP$486,35,FALSE),"-"),"-"))</f>
        <v>8</v>
      </c>
      <c r="I223" s="45" t="str">
        <f>"Đã có chứng chỉ Tiếng Anh "&amp;VLOOKUP(A223,'[1]Du lieu'!$A$4:$H$486,8,FALSE)&amp;" (điểm thi: "&amp;VLOOKUP(A223,'[1]Du lieu'!$A$4:$H$486,7,FALSE)&amp;"), cấp ngày "&amp;VLOOKUP(A223,'[1]Du lieu'!$A$4:$J$486,9,FALSE)&amp;", thời hạn của chứng chỉ: "&amp;VLOOKUP(In!A223,'[1]Du lieu'!$A$4:$J$486,10)</f>
        <v>Đã có chứng chỉ Tiếng Anh TOEIC (điểm thi: 460), cấp ngày 14/10/2018, thời hạn của chứng chỉ: 14/10/2020</v>
      </c>
    </row>
    <row r="224" spans="1:9" ht="15.75" customHeight="1" x14ac:dyDescent="0.25">
      <c r="A224" s="48"/>
      <c r="B224" s="13" t="str">
        <f>"(Lớp: "&amp;VLOOKUP(A223,'[1]Du lieu'!$A$4:$F$199,6,FALSE)</f>
        <v>(Lớp: D14CQAT03-B</v>
      </c>
      <c r="C224" s="14" t="s">
        <v>17</v>
      </c>
      <c r="D224" s="14" t="s">
        <v>16</v>
      </c>
      <c r="E224" s="15" t="str">
        <f>IF(VLOOKUP(A223,'[1]Du lieu'!$A$4:$AP$486,12)="x","x","-")</f>
        <v>-</v>
      </c>
      <c r="F224" s="15" t="str">
        <f>IF(VLOOKUP(A223,'[1]Du lieu'!$A$4:$AP$486,28)="x","x","-")</f>
        <v>x</v>
      </c>
      <c r="G224" s="16">
        <v>5</v>
      </c>
      <c r="H224" s="14">
        <f>IF(E224="x",VLOOKUP(A223,'[1]Du lieu'!$A$4:$AP$486,20,FALSE),IF(F224="x",IF(G224&lt;&gt;"-",VLOOKUP(A223,'[1]Du lieu'!$A$4:$AP$486,36,FALSE),"-"),"-"))</f>
        <v>7</v>
      </c>
      <c r="I224" s="46"/>
    </row>
    <row r="225" spans="1:9" ht="15.75" customHeight="1" x14ac:dyDescent="0.25">
      <c r="A225" s="48"/>
      <c r="B225" s="13" t="str">
        <f>"MSV: "&amp;VLOOKUP(A223,'[1]Du lieu'!$A$4:$B$199,2,FALSE)</f>
        <v>MSV: B14DCAT221</v>
      </c>
      <c r="C225" s="14" t="s">
        <v>18</v>
      </c>
      <c r="D225" s="14" t="s">
        <v>16</v>
      </c>
      <c r="E225" s="15" t="str">
        <f>IF(VLOOKUP(A223,'[1]Du lieu'!$A$4:$AP$486,13)="x","x","-")</f>
        <v>-</v>
      </c>
      <c r="F225" s="15" t="str">
        <f>IF(VLOOKUP(A223,'[1]Du lieu'!$A$4:$AP$486,29)="x","x","-")</f>
        <v>-</v>
      </c>
      <c r="G225" s="16"/>
      <c r="H225" s="14" t="str">
        <f>IF(E225="x",VLOOKUP(A223,'[1]Du lieu'!$A$4:$AP$486,21,FALSE),IF(F225="x",IF(G225&lt;&gt;"-",VLOOKUP(A223,'[1]Du lieu'!$A$4:$AP$486,37,FALSE),"-"),"-"))</f>
        <v>-</v>
      </c>
      <c r="I225" s="46"/>
    </row>
    <row r="226" spans="1:9" ht="15.75" customHeight="1" x14ac:dyDescent="0.25">
      <c r="A226" s="49"/>
      <c r="B226" s="28" t="str">
        <f>"NS: "&amp;VLOOKUP(A223,'[1]Du lieu'!$A$4:$F$199,5,FALSE)&amp;")"</f>
        <v>NS: 21/09/1996)</v>
      </c>
      <c r="C226" s="29" t="s">
        <v>19</v>
      </c>
      <c r="D226" s="29" t="s">
        <v>16</v>
      </c>
      <c r="E226" s="30" t="str">
        <f>IF(VLOOKUP(A223,'[1]Du lieu'!$A$4:$AP$486,14)="x","x","-")</f>
        <v>-</v>
      </c>
      <c r="F226" s="30" t="str">
        <f>IF(VLOOKUP(A223,'[1]Du lieu'!$A$4:$AP$486,30)="x","x","-")</f>
        <v>-</v>
      </c>
      <c r="G226" s="27"/>
      <c r="H226" s="29" t="str">
        <f>IF(E226="x",VLOOKUP(A223,'[1]Du lieu'!$A$4:$AP$486,22,FALSE),IF(F226="x",IF(G226&lt;&gt;"-",VLOOKUP(A223,'[1]Du lieu'!$A$4:$AP$486,38,FALSE),"-"),"-"))</f>
        <v>-</v>
      </c>
      <c r="I226" s="54"/>
    </row>
    <row r="227" spans="1:9" ht="15.75" customHeight="1" x14ac:dyDescent="0.25">
      <c r="A227" s="47">
        <v>56</v>
      </c>
      <c r="B227" s="9" t="str">
        <f>VLOOKUP(A227,'[1]Du lieu'!$A$4:$C$199,3,FALSE)&amp;" "&amp;VLOOKUP(A227,'[1]Du lieu'!$A$4:$D$199,4,FALSE)</f>
        <v>Nguyễn Tiến Thiện</v>
      </c>
      <c r="C227" s="10" t="s">
        <v>15</v>
      </c>
      <c r="D227" s="10" t="s">
        <v>16</v>
      </c>
      <c r="E227" s="11" t="str">
        <f>IF(VLOOKUP(A227,'[1]Du lieu'!$A$4:$AP$486,11)="x","x","-")</f>
        <v>-</v>
      </c>
      <c r="F227" s="11" t="str">
        <f>IF(VLOOKUP(A227,'[1]Du lieu'!$A$4:$AP$486,27)="x","x","-")</f>
        <v>x</v>
      </c>
      <c r="G227" s="12">
        <v>6.6</v>
      </c>
      <c r="H227" s="10" t="str">
        <f>IF(E227="x",VLOOKUP(A227,'[1]Du lieu'!$A$4:$AP$486,19,FALSE),IF(F227="x",IF(G227&lt;&gt;"-",VLOOKUP(A227,'[1]Du lieu'!$A$4:$AP$486,35,FALSE),"-"),"-"))</f>
        <v>9</v>
      </c>
      <c r="I227" s="45" t="str">
        <f>"Đã có chứng chỉ Tiếng Anh "&amp;VLOOKUP(A227,'[1]Du lieu'!$A$4:$H$486,8,FALSE)&amp;" (điểm thi: "&amp;VLOOKUP(A227,'[1]Du lieu'!$A$4:$H$486,7,FALSE)&amp;"), cấp ngày "&amp;VLOOKUP(A227,'[1]Du lieu'!$A$4:$J$486,9,FALSE)&amp;", thời hạn của chứng chỉ: "&amp;VLOOKUP(In!A227,'[1]Du lieu'!$A$4:$J$486,10)</f>
        <v>Đã có chứng chỉ Tiếng Anh TOEIC (điểm thi: 500), cấp ngày 24/4/2018, thời hạn của chứng chỉ: 24/4/2020</v>
      </c>
    </row>
    <row r="228" spans="1:9" ht="15.75" customHeight="1" x14ac:dyDescent="0.25">
      <c r="A228" s="48"/>
      <c r="B228" s="13" t="str">
        <f>"(Lớp: "&amp;VLOOKUP(A227,'[1]Du lieu'!$A$4:$F$199,6,FALSE)</f>
        <v>(Lớp: D14CQAT03-B</v>
      </c>
      <c r="C228" s="14" t="s">
        <v>17</v>
      </c>
      <c r="D228" s="14" t="s">
        <v>16</v>
      </c>
      <c r="E228" s="15" t="str">
        <f>IF(VLOOKUP(A227,'[1]Du lieu'!$A$4:$AP$486,12)="x","x","-")</f>
        <v>-</v>
      </c>
      <c r="F228" s="15" t="str">
        <f>IF(VLOOKUP(A227,'[1]Du lieu'!$A$4:$AP$486,28)="x","x","-")</f>
        <v>x</v>
      </c>
      <c r="G228" s="16">
        <v>6.6</v>
      </c>
      <c r="H228" s="14" t="str">
        <f>IF(E228="x",VLOOKUP(A227,'[1]Du lieu'!$A$4:$AP$486,20,FALSE),IF(F228="x",IF(G228&lt;&gt;"-",VLOOKUP(A227,'[1]Du lieu'!$A$4:$AP$486,36,FALSE),"-"),"-"))</f>
        <v>9</v>
      </c>
      <c r="I228" s="46"/>
    </row>
    <row r="229" spans="1:9" ht="15.75" customHeight="1" x14ac:dyDescent="0.25">
      <c r="A229" s="48"/>
      <c r="B229" s="13" t="str">
        <f>"MSV: "&amp;VLOOKUP(A227,'[1]Du lieu'!$A$4:$B$199,2,FALSE)</f>
        <v>MSV: B14DCAT173</v>
      </c>
      <c r="C229" s="14" t="s">
        <v>18</v>
      </c>
      <c r="D229" s="14" t="s">
        <v>16</v>
      </c>
      <c r="E229" s="15" t="str">
        <f>IF(VLOOKUP(A227,'[1]Du lieu'!$A$4:$AP$486,13)="x","x","-")</f>
        <v>-</v>
      </c>
      <c r="F229" s="15" t="str">
        <f>IF(VLOOKUP(A227,'[1]Du lieu'!$A$4:$AP$486,29)="x","x","-")</f>
        <v>-</v>
      </c>
      <c r="G229" s="16"/>
      <c r="H229" s="14" t="str">
        <f>IF(E229="x",VLOOKUP(A227,'[1]Du lieu'!$A$4:$AP$486,21,FALSE),IF(F229="x",IF(G229&lt;&gt;"-",VLOOKUP(A227,'[1]Du lieu'!$A$4:$AP$486,37,FALSE),"-"),"-"))</f>
        <v>-</v>
      </c>
      <c r="I229" s="46"/>
    </row>
    <row r="230" spans="1:9" ht="15.75" customHeight="1" x14ac:dyDescent="0.25">
      <c r="A230" s="48"/>
      <c r="B230" s="13" t="str">
        <f>"NS: "&amp;VLOOKUP(A227,'[1]Du lieu'!$A$4:$F$199,5,FALSE)&amp;")"</f>
        <v>NS: 27/08/1996)</v>
      </c>
      <c r="C230" s="14" t="s">
        <v>19</v>
      </c>
      <c r="D230" s="14" t="s">
        <v>16</v>
      </c>
      <c r="E230" s="15" t="str">
        <f>IF(VLOOKUP(A227,'[1]Du lieu'!$A$4:$AP$486,14)="x","x","-")</f>
        <v>-</v>
      </c>
      <c r="F230" s="15" t="str">
        <f>IF(VLOOKUP(A227,'[1]Du lieu'!$A$4:$AP$486,30)="x","x","-")</f>
        <v>-</v>
      </c>
      <c r="G230" s="16"/>
      <c r="H230" s="14" t="str">
        <f>IF(E230="x",VLOOKUP(A227,'[1]Du lieu'!$A$4:$AP$486,22,FALSE),IF(F230="x",IF(G230&lt;&gt;"-",VLOOKUP(A227,'[1]Du lieu'!$A$4:$AP$486,38,FALSE),"-"),"-"))</f>
        <v>-</v>
      </c>
      <c r="I230" s="46"/>
    </row>
    <row r="231" spans="1:9" ht="15.75" customHeight="1" x14ac:dyDescent="0.25">
      <c r="A231" s="47">
        <v>57</v>
      </c>
      <c r="B231" s="9" t="str">
        <f>VLOOKUP(A231,'[1]Du lieu'!$A$4:$C$199,3,FALSE)&amp;" "&amp;VLOOKUP(A231,'[1]Du lieu'!$A$4:$D$199,4,FALSE)</f>
        <v>Lê Thị Hồng Hà</v>
      </c>
      <c r="C231" s="10" t="s">
        <v>15</v>
      </c>
      <c r="D231" s="10" t="s">
        <v>16</v>
      </c>
      <c r="E231" s="11" t="str">
        <f>IF(VLOOKUP(A231,'[1]Du lieu'!$A$4:$AP$486,11)="x","x","-")</f>
        <v>-</v>
      </c>
      <c r="F231" s="11" t="str">
        <f>IF(VLOOKUP(A231,'[1]Du lieu'!$A$4:$AP$486,27)="x","x","-")</f>
        <v>-</v>
      </c>
      <c r="G231" s="12"/>
      <c r="H231" s="10" t="str">
        <f>IF(E231="x",VLOOKUP(A231,'[1]Du lieu'!$A$4:$AP$486,19,FALSE),IF(F231="x",IF(G231&lt;&gt;"-",VLOOKUP(A231,'[1]Du lieu'!$A$4:$AP$486,35,FALSE),"-"),"-"))</f>
        <v>-</v>
      </c>
      <c r="I231" s="45" t="str">
        <f>"Đã có chứng chỉ Tiếng Anh "&amp;VLOOKUP(A231,'[1]Du lieu'!$A$4:$H$486,8,FALSE)&amp;" (điểm thi: "&amp;VLOOKUP(A231,'[1]Du lieu'!$A$4:$H$486,7,FALSE)&amp;"), cấp ngày "&amp;VLOOKUP(A231,'[1]Du lieu'!$A$4:$J$486,9,FALSE)&amp;", thời hạn của chứng chỉ: "&amp;VLOOKUP(In!A231,'[1]Du lieu'!$A$4:$J$486,10)</f>
        <v>Đã có chứng chỉ Tiếng Anh TOEIC (điểm thi: 700), cấp ngày 15/8/2018, thời hạn của chứng chỉ: 15/8/2020</v>
      </c>
    </row>
    <row r="232" spans="1:9" ht="15.75" customHeight="1" x14ac:dyDescent="0.25">
      <c r="A232" s="48"/>
      <c r="B232" s="13" t="str">
        <f>"(Lớp: "&amp;VLOOKUP(A231,'[1]Du lieu'!$A$4:$F$199,6,FALSE)</f>
        <v>(Lớp: D14PTDPT</v>
      </c>
      <c r="C232" s="14" t="s">
        <v>17</v>
      </c>
      <c r="D232" s="14" t="s">
        <v>16</v>
      </c>
      <c r="E232" s="15" t="str">
        <f>IF(VLOOKUP(A231,'[1]Du lieu'!$A$4:$AP$486,12)="x","x","-")</f>
        <v>-</v>
      </c>
      <c r="F232" s="15" t="str">
        <f>IF(VLOOKUP(A231,'[1]Du lieu'!$A$4:$AP$486,28)="x","x","-")</f>
        <v>x</v>
      </c>
      <c r="G232" s="16">
        <v>7.2</v>
      </c>
      <c r="H232" s="14" t="str">
        <f>IF(E232="x",VLOOKUP(A231,'[1]Du lieu'!$A$4:$AP$486,20,FALSE),IF(F232="x",IF(G232&lt;&gt;"-",VLOOKUP(A231,'[1]Du lieu'!$A$4:$AP$486,36,FALSE),"-"),"-"))</f>
        <v>10</v>
      </c>
      <c r="I232" s="46"/>
    </row>
    <row r="233" spans="1:9" ht="15.75" customHeight="1" x14ac:dyDescent="0.25">
      <c r="A233" s="48"/>
      <c r="B233" s="13" t="str">
        <f>"MSV: "&amp;VLOOKUP(A231,'[1]Du lieu'!$A$4:$B$199,2,FALSE)</f>
        <v>MSV: B14DCPT093</v>
      </c>
      <c r="C233" s="14" t="s">
        <v>18</v>
      </c>
      <c r="D233" s="14" t="s">
        <v>16</v>
      </c>
      <c r="E233" s="15" t="str">
        <f>IF(VLOOKUP(A231,'[1]Du lieu'!$A$4:$AP$486,13)="x","x","-")</f>
        <v>-</v>
      </c>
      <c r="F233" s="15" t="str">
        <f>IF(VLOOKUP(A231,'[1]Du lieu'!$A$4:$AP$486,29)="x","x","-")</f>
        <v>x</v>
      </c>
      <c r="G233" s="16">
        <v>6</v>
      </c>
      <c r="H233" s="14" t="str">
        <f>IF(E233="x",VLOOKUP(A231,'[1]Du lieu'!$A$4:$AP$486,21,FALSE),IF(F233="x",IF(G233&lt;&gt;"-",VLOOKUP(A231,'[1]Du lieu'!$A$4:$AP$486,37,FALSE),"-"),"-"))</f>
        <v>10</v>
      </c>
      <c r="I233" s="46"/>
    </row>
    <row r="234" spans="1:9" ht="15.75" customHeight="1" x14ac:dyDescent="0.25">
      <c r="A234" s="48"/>
      <c r="B234" s="13" t="str">
        <f>"NS: "&amp;VLOOKUP(A231,'[1]Du lieu'!$A$4:$F$199,5,FALSE)&amp;")"</f>
        <v>NS: 14/04/1996)</v>
      </c>
      <c r="C234" s="14" t="s">
        <v>19</v>
      </c>
      <c r="D234" s="14" t="s">
        <v>16</v>
      </c>
      <c r="E234" s="15" t="str">
        <f>IF(VLOOKUP(A231,'[1]Du lieu'!$A$4:$AP$486,14)="x","x","-")</f>
        <v>-</v>
      </c>
      <c r="F234" s="15" t="str">
        <f>IF(VLOOKUP(A231,'[1]Du lieu'!$A$4:$AP$486,30)="x","x","-")</f>
        <v>-</v>
      </c>
      <c r="G234" s="16"/>
      <c r="H234" s="14" t="str">
        <f>IF(E234="x",VLOOKUP(A231,'[1]Du lieu'!$A$4:$AP$486,22,FALSE),IF(F234="x",IF(G234&lt;&gt;"-",VLOOKUP(A231,'[1]Du lieu'!$A$4:$AP$486,38,FALSE),"-"),"-"))</f>
        <v>-</v>
      </c>
      <c r="I234" s="46"/>
    </row>
    <row r="235" spans="1:9" ht="15.75" customHeight="1" x14ac:dyDescent="0.25">
      <c r="A235" s="47">
        <v>58</v>
      </c>
      <c r="B235" s="9" t="str">
        <f>VLOOKUP(A235,'[1]Du lieu'!$A$4:$C$199,3,FALSE)&amp;" "&amp;VLOOKUP(A235,'[1]Du lieu'!$A$4:$D$199,4,FALSE)</f>
        <v>Chu Tự Hoàng</v>
      </c>
      <c r="C235" s="10" t="s">
        <v>15</v>
      </c>
      <c r="D235" s="10" t="s">
        <v>16</v>
      </c>
      <c r="E235" s="11" t="str">
        <f>IF(VLOOKUP(A235,'[1]Du lieu'!$A$4:$AP$486,11)="x","x","-")</f>
        <v>-</v>
      </c>
      <c r="F235" s="11" t="str">
        <f>IF(VLOOKUP(A235,'[1]Du lieu'!$A$4:$AP$486,27)="x","x","-")</f>
        <v>x</v>
      </c>
      <c r="G235" s="12">
        <v>5.4</v>
      </c>
      <c r="H235" s="10" t="str">
        <f>IF(E235="x",VLOOKUP(A235,'[1]Du lieu'!$A$4:$AP$486,19,FALSE),IF(F235="x",IF(G235&lt;&gt;"-",VLOOKUP(A235,'[1]Du lieu'!$A$4:$AP$486,35,FALSE),"-"),"-"))</f>
        <v>10</v>
      </c>
      <c r="I235" s="45" t="str">
        <f>"Đã có chứng chỉ Tiếng Anh "&amp;VLOOKUP(A235,'[1]Du lieu'!$A$4:$H$486,8,FALSE)&amp;" (điểm thi: "&amp;VLOOKUP(A235,'[1]Du lieu'!$A$4:$H$486,7,FALSE)&amp;"), cấp ngày "&amp;VLOOKUP(A235,'[1]Du lieu'!$A$4:$J$486,9,FALSE)&amp;", thời hạn của chứng chỉ: "&amp;VLOOKUP(In!A235,'[1]Du lieu'!$A$4:$J$486,10)</f>
        <v>Đã có chứng chỉ Tiếng Anh TOEIC (điểm thi: 575), cấp ngày 09/9/2018, thời hạn của chứng chỉ: 09/9/2020</v>
      </c>
    </row>
    <row r="236" spans="1:9" ht="15.75" customHeight="1" x14ac:dyDescent="0.25">
      <c r="A236" s="48"/>
      <c r="B236" s="13" t="str">
        <f>"(Lớp: "&amp;VLOOKUP(A235,'[1]Du lieu'!$A$4:$F$199,6,FALSE)</f>
        <v>(Lớp: D14PTDPT</v>
      </c>
      <c r="C236" s="14" t="s">
        <v>17</v>
      </c>
      <c r="D236" s="14" t="s">
        <v>16</v>
      </c>
      <c r="E236" s="15" t="str">
        <f>IF(VLOOKUP(A235,'[1]Du lieu'!$A$4:$AP$486,12)="x","x","-")</f>
        <v>-</v>
      </c>
      <c r="F236" s="15" t="str">
        <f>IF(VLOOKUP(A235,'[1]Du lieu'!$A$4:$AP$486,28)="x","x","-")</f>
        <v>x</v>
      </c>
      <c r="G236" s="16">
        <v>4.5999999999999996</v>
      </c>
      <c r="H236" s="14" t="str">
        <f>IF(E236="x",VLOOKUP(A235,'[1]Du lieu'!$A$4:$AP$486,20,FALSE),IF(F236="x",IF(G236&lt;&gt;"-",VLOOKUP(A235,'[1]Du lieu'!$A$4:$AP$486,36,FALSE),"-"),"-"))</f>
        <v>10</v>
      </c>
      <c r="I236" s="46"/>
    </row>
    <row r="237" spans="1:9" ht="15.75" customHeight="1" x14ac:dyDescent="0.25">
      <c r="A237" s="48"/>
      <c r="B237" s="13" t="str">
        <f>"MSV: "&amp;VLOOKUP(A235,'[1]Du lieu'!$A$4:$B$199,2,FALSE)</f>
        <v>MSV: B14DCPT072</v>
      </c>
      <c r="C237" s="14" t="s">
        <v>18</v>
      </c>
      <c r="D237" s="14" t="s">
        <v>16</v>
      </c>
      <c r="E237" s="15" t="str">
        <f>IF(VLOOKUP(A235,'[1]Du lieu'!$A$4:$AP$486,13)="x","x","-")</f>
        <v>-</v>
      </c>
      <c r="F237" s="15" t="str">
        <f>IF(VLOOKUP(A235,'[1]Du lieu'!$A$4:$AP$486,29)="x","x","-")</f>
        <v>-</v>
      </c>
      <c r="G237" s="16"/>
      <c r="H237" s="14" t="str">
        <f>IF(E237="x",VLOOKUP(A235,'[1]Du lieu'!$A$4:$AP$486,21,FALSE),IF(F237="x",IF(G237&lt;&gt;"-",VLOOKUP(A235,'[1]Du lieu'!$A$4:$AP$486,37,FALSE),"-"),"-"))</f>
        <v>-</v>
      </c>
      <c r="I237" s="46"/>
    </row>
    <row r="238" spans="1:9" ht="15.75" customHeight="1" x14ac:dyDescent="0.25">
      <c r="A238" s="48"/>
      <c r="B238" s="13" t="str">
        <f>"NS: "&amp;VLOOKUP(A235,'[1]Du lieu'!$A$4:$F$199,5,FALSE)&amp;")"</f>
        <v>NS: 02/06/1996)</v>
      </c>
      <c r="C238" s="14" t="s">
        <v>19</v>
      </c>
      <c r="D238" s="14" t="s">
        <v>16</v>
      </c>
      <c r="E238" s="15" t="str">
        <f>IF(VLOOKUP(A235,'[1]Du lieu'!$A$4:$AP$486,14)="x","x","-")</f>
        <v>-</v>
      </c>
      <c r="F238" s="15" t="str">
        <f>IF(VLOOKUP(A235,'[1]Du lieu'!$A$4:$AP$486,30)="x","x","-")</f>
        <v>-</v>
      </c>
      <c r="G238" s="16"/>
      <c r="H238" s="14" t="str">
        <f>IF(E238="x",VLOOKUP(A235,'[1]Du lieu'!$A$4:$AP$486,22,FALSE),IF(F238="x",IF(G238&lt;&gt;"-",VLOOKUP(A235,'[1]Du lieu'!$A$4:$AP$486,38,FALSE),"-"),"-"))</f>
        <v>-</v>
      </c>
      <c r="I238" s="46"/>
    </row>
    <row r="239" spans="1:9" ht="15.75" customHeight="1" x14ac:dyDescent="0.25">
      <c r="A239" s="47">
        <v>59</v>
      </c>
      <c r="B239" s="9" t="str">
        <f>VLOOKUP(A239,'[1]Du lieu'!$A$4:$C$199,3,FALSE)&amp;" "&amp;VLOOKUP(A239,'[1]Du lieu'!$A$4:$D$199,4,FALSE)</f>
        <v>Nguyễn Thị Phương Anh</v>
      </c>
      <c r="C239" s="10" t="s">
        <v>15</v>
      </c>
      <c r="D239" s="10" t="s">
        <v>16</v>
      </c>
      <c r="E239" s="11" t="str">
        <f>IF(VLOOKUP(A239,'[1]Du lieu'!$A$4:$AP$486,11)="x","x","-")</f>
        <v>-</v>
      </c>
      <c r="F239" s="11" t="str">
        <f>IF(VLOOKUP(A239,'[1]Du lieu'!$A$4:$AP$486,27)="x","x","-")</f>
        <v>x</v>
      </c>
      <c r="G239" s="12">
        <v>6.3</v>
      </c>
      <c r="H239" s="10" t="str">
        <f>IF(E239="x",VLOOKUP(A239,'[1]Du lieu'!$A$4:$AP$486,19,FALSE),IF(F239="x",IF(G239&lt;&gt;"-",VLOOKUP(A239,'[1]Du lieu'!$A$4:$AP$486,35,FALSE),"-"),"-"))</f>
        <v>9</v>
      </c>
      <c r="I239" s="45" t="str">
        <f>"Đã có chứng chỉ Tiếng Anh "&amp;VLOOKUP(A239,'[1]Du lieu'!$A$4:$H$486,8,FALSE)&amp;" (điểm thi: "&amp;VLOOKUP(A239,'[1]Du lieu'!$A$4:$H$486,7,FALSE)&amp;"), cấp ngày "&amp;VLOOKUP(A239,'[1]Du lieu'!$A$4:$J$486,9,FALSE)&amp;", thời hạn của chứng chỉ: "&amp;VLOOKUP(In!A239,'[1]Du lieu'!$A$4:$J$486,10)</f>
        <v>Đã có chứng chỉ Tiếng Anh TOEIC (điểm thi: 530), cấp ngày 09/9/2018, thời hạn của chứng chỉ: 09/9/2020</v>
      </c>
    </row>
    <row r="240" spans="1:9" ht="15.75" customHeight="1" x14ac:dyDescent="0.25">
      <c r="A240" s="48"/>
      <c r="B240" s="13" t="str">
        <f>"(Lớp: "&amp;VLOOKUP(A239,'[1]Du lieu'!$A$4:$F$199,6,FALSE)</f>
        <v>(Lớp: D14TTDPT1</v>
      </c>
      <c r="C240" s="14" t="s">
        <v>17</v>
      </c>
      <c r="D240" s="14" t="s">
        <v>16</v>
      </c>
      <c r="E240" s="15" t="str">
        <f>IF(VLOOKUP(A239,'[1]Du lieu'!$A$4:$AP$486,12)="x","x","-")</f>
        <v>-</v>
      </c>
      <c r="F240" s="15" t="str">
        <f>IF(VLOOKUP(A239,'[1]Du lieu'!$A$4:$AP$486,28)="x","x","-")</f>
        <v>x</v>
      </c>
      <c r="G240" s="16">
        <v>5</v>
      </c>
      <c r="H240" s="14" t="str">
        <f>IF(E240="x",VLOOKUP(A239,'[1]Du lieu'!$A$4:$AP$486,20,FALSE),IF(F240="x",IF(G240&lt;&gt;"-",VLOOKUP(A239,'[1]Du lieu'!$A$4:$AP$486,36,FALSE),"-"),"-"))</f>
        <v>9</v>
      </c>
      <c r="I240" s="46"/>
    </row>
    <row r="241" spans="1:9" ht="15.75" customHeight="1" x14ac:dyDescent="0.25">
      <c r="A241" s="48"/>
      <c r="B241" s="13" t="str">
        <f>"MSV: "&amp;VLOOKUP(A239,'[1]Du lieu'!$A$4:$B$199,2,FALSE)</f>
        <v>MSV: B14DCPT050</v>
      </c>
      <c r="C241" s="14" t="s">
        <v>18</v>
      </c>
      <c r="D241" s="14" t="s">
        <v>16</v>
      </c>
      <c r="E241" s="15" t="str">
        <f>IF(VLOOKUP(A239,'[1]Du lieu'!$A$4:$AP$486,13)="x","x","-")</f>
        <v>-</v>
      </c>
      <c r="F241" s="15" t="str">
        <f>IF(VLOOKUP(A239,'[1]Du lieu'!$A$4:$AP$486,29)="x","x","-")</f>
        <v>-</v>
      </c>
      <c r="G241" s="16"/>
      <c r="H241" s="14" t="str">
        <f>IF(E241="x",VLOOKUP(A239,'[1]Du lieu'!$A$4:$AP$486,21,FALSE),IF(F241="x",IF(G241&lt;&gt;"-",VLOOKUP(A239,'[1]Du lieu'!$A$4:$AP$486,37,FALSE),"-"),"-"))</f>
        <v>-</v>
      </c>
      <c r="I241" s="46"/>
    </row>
    <row r="242" spans="1:9" ht="15.75" customHeight="1" x14ac:dyDescent="0.25">
      <c r="A242" s="48"/>
      <c r="B242" s="13" t="str">
        <f>"NS: "&amp;VLOOKUP(A239,'[1]Du lieu'!$A$4:$F$199,5,FALSE)&amp;")"</f>
        <v>NS: 17/10/1996)</v>
      </c>
      <c r="C242" s="14" t="s">
        <v>19</v>
      </c>
      <c r="D242" s="14" t="s">
        <v>16</v>
      </c>
      <c r="E242" s="15" t="str">
        <f>IF(VLOOKUP(A239,'[1]Du lieu'!$A$4:$AP$486,14)="x","x","-")</f>
        <v>-</v>
      </c>
      <c r="F242" s="15" t="str">
        <f>IF(VLOOKUP(A239,'[1]Du lieu'!$A$4:$AP$486,30)="x","x","-")</f>
        <v>-</v>
      </c>
      <c r="G242" s="16"/>
      <c r="H242" s="14" t="str">
        <f>IF(E242="x",VLOOKUP(A239,'[1]Du lieu'!$A$4:$AP$486,22,FALSE),IF(F242="x",IF(G242&lt;&gt;"-",VLOOKUP(A239,'[1]Du lieu'!$A$4:$AP$486,38,FALSE),"-"),"-"))</f>
        <v>-</v>
      </c>
      <c r="I242" s="46"/>
    </row>
    <row r="243" spans="1:9" ht="15.75" customHeight="1" x14ac:dyDescent="0.25">
      <c r="A243" s="47">
        <v>60</v>
      </c>
      <c r="B243" s="9" t="str">
        <f>VLOOKUP(A243,'[1]Du lieu'!$A$4:$C$199,3,FALSE)&amp;" "&amp;VLOOKUP(A243,'[1]Du lieu'!$A$4:$D$199,4,FALSE)</f>
        <v>Nguyễn Văn Quyền</v>
      </c>
      <c r="C243" s="10" t="s">
        <v>15</v>
      </c>
      <c r="D243" s="10" t="s">
        <v>16</v>
      </c>
      <c r="E243" s="11" t="str">
        <f>IF(VLOOKUP(A243,'[1]Du lieu'!$A$4:$AP$486,11)="x","x","-")</f>
        <v>-</v>
      </c>
      <c r="F243" s="11" t="str">
        <f>IF(VLOOKUP(A243,'[1]Du lieu'!$A$4:$AP$486,27)="x","x","-")</f>
        <v>-</v>
      </c>
      <c r="G243" s="12"/>
      <c r="H243" s="10" t="str">
        <f>IF(E243="x",VLOOKUP(A243,'[1]Du lieu'!$A$4:$AP$486,19,FALSE),IF(F243="x",IF(G243&lt;&gt;"-",VLOOKUP(A243,'[1]Du lieu'!$A$4:$AP$486,35,FALSE),"-"),"-"))</f>
        <v>-</v>
      </c>
      <c r="I243" s="45" t="str">
        <f>"Đã có chứng chỉ Tiếng Anh "&amp;VLOOKUP(A243,'[1]Du lieu'!$A$4:$H$486,8,FALSE)&amp;" (điểm thi: "&amp;VLOOKUP(A243,'[1]Du lieu'!$A$4:$H$486,7,FALSE)&amp;"), cấp ngày "&amp;VLOOKUP(A243,'[1]Du lieu'!$A$4:$J$486,9,FALSE)&amp;", thời hạn của chứng chỉ: "&amp;VLOOKUP(In!A243,'[1]Du lieu'!$A$4:$J$486,10)</f>
        <v>Đã có chứng chỉ Tiếng Anh TOEIC (điểm thi: 595), cấp ngày 14/10/2018, thời hạn của chứng chỉ: 14/10/2020</v>
      </c>
    </row>
    <row r="244" spans="1:9" ht="15.75" customHeight="1" x14ac:dyDescent="0.25">
      <c r="A244" s="48"/>
      <c r="B244" s="13" t="str">
        <f>"(Lớp: "&amp;VLOOKUP(A243,'[1]Du lieu'!$A$4:$F$199,6,FALSE)</f>
        <v>(Lớp: D14TTDPT1</v>
      </c>
      <c r="C244" s="14" t="s">
        <v>17</v>
      </c>
      <c r="D244" s="14" t="s">
        <v>16</v>
      </c>
      <c r="E244" s="15" t="str">
        <f>IF(VLOOKUP(A243,'[1]Du lieu'!$A$4:$AP$486,12)="x","x","-")</f>
        <v>-</v>
      </c>
      <c r="F244" s="15" t="str">
        <f>IF(VLOOKUP(A243,'[1]Du lieu'!$A$4:$AP$486,28)="x","x","-")</f>
        <v>x</v>
      </c>
      <c r="G244" s="16">
        <v>6.3</v>
      </c>
      <c r="H244" s="14" t="str">
        <f>IF(E244="x",VLOOKUP(A243,'[1]Du lieu'!$A$4:$AP$486,20,FALSE),IF(F244="x",IF(G244&lt;&gt;"-",VLOOKUP(A243,'[1]Du lieu'!$A$4:$AP$486,36,FALSE),"-"),"-"))</f>
        <v>10</v>
      </c>
      <c r="I244" s="46"/>
    </row>
    <row r="245" spans="1:9" ht="15.75" customHeight="1" x14ac:dyDescent="0.25">
      <c r="A245" s="48"/>
      <c r="B245" s="13" t="str">
        <f>"MSV: "&amp;VLOOKUP(A243,'[1]Du lieu'!$A$4:$B$199,2,FALSE)</f>
        <v>MSV: B14DCPT011</v>
      </c>
      <c r="C245" s="14" t="s">
        <v>18</v>
      </c>
      <c r="D245" s="14" t="s">
        <v>16</v>
      </c>
      <c r="E245" s="15" t="str">
        <f>IF(VLOOKUP(A243,'[1]Du lieu'!$A$4:$AP$486,13)="x","x","-")</f>
        <v>-</v>
      </c>
      <c r="F245" s="15" t="str">
        <f>IF(VLOOKUP(A243,'[1]Du lieu'!$A$4:$AP$486,29)="x","x","-")</f>
        <v>x</v>
      </c>
      <c r="G245" s="16">
        <v>6.2</v>
      </c>
      <c r="H245" s="14" t="str">
        <f>IF(E245="x",VLOOKUP(A243,'[1]Du lieu'!$A$4:$AP$486,21,FALSE),IF(F245="x",IF(G245&lt;&gt;"-",VLOOKUP(A243,'[1]Du lieu'!$A$4:$AP$486,37,FALSE),"-"),"-"))</f>
        <v>10</v>
      </c>
      <c r="I245" s="46"/>
    </row>
    <row r="246" spans="1:9" ht="15.75" customHeight="1" x14ac:dyDescent="0.25">
      <c r="A246" s="48"/>
      <c r="B246" s="13" t="str">
        <f>"NS: "&amp;VLOOKUP(A243,'[1]Du lieu'!$A$4:$F$199,5,FALSE)&amp;")"</f>
        <v>NS: 16/05/1996)</v>
      </c>
      <c r="C246" s="14" t="s">
        <v>19</v>
      </c>
      <c r="D246" s="14" t="s">
        <v>16</v>
      </c>
      <c r="E246" s="15" t="str">
        <f>IF(VLOOKUP(A243,'[1]Du lieu'!$A$4:$AP$486,14)="x","x","-")</f>
        <v>-</v>
      </c>
      <c r="F246" s="15" t="str">
        <f>IF(VLOOKUP(A243,'[1]Du lieu'!$A$4:$AP$486,30)="x","x","-")</f>
        <v>-</v>
      </c>
      <c r="G246" s="16"/>
      <c r="H246" s="14" t="str">
        <f>IF(E246="x",VLOOKUP(A243,'[1]Du lieu'!$A$4:$AP$486,22,FALSE),IF(F246="x",IF(G246&lt;&gt;"-",VLOOKUP(A243,'[1]Du lieu'!$A$4:$AP$486,38,FALSE),"-"),"-"))</f>
        <v>-</v>
      </c>
      <c r="I246" s="46"/>
    </row>
    <row r="247" spans="1:9" ht="15.75" customHeight="1" x14ac:dyDescent="0.25">
      <c r="A247" s="47">
        <v>61</v>
      </c>
      <c r="B247" s="9" t="str">
        <f>VLOOKUP(A247,'[1]Du lieu'!$A$4:$C$199,3,FALSE)&amp;" "&amp;VLOOKUP(A247,'[1]Du lieu'!$A$4:$D$199,4,FALSE)</f>
        <v>Ngô Thị Hương Thơm</v>
      </c>
      <c r="C247" s="10" t="s">
        <v>15</v>
      </c>
      <c r="D247" s="10" t="s">
        <v>16</v>
      </c>
      <c r="E247" s="11" t="str">
        <f>IF(VLOOKUP(A247,'[1]Du lieu'!$A$4:$AP$486,11)="x","x","-")</f>
        <v>-</v>
      </c>
      <c r="F247" s="11" t="str">
        <f>IF(VLOOKUP(A247,'[1]Du lieu'!$A$4:$AP$486,27)="x","x","-")</f>
        <v>x</v>
      </c>
      <c r="G247" s="12">
        <v>5.7</v>
      </c>
      <c r="H247" s="10" t="str">
        <f>IF(E247="x",VLOOKUP(A247,'[1]Du lieu'!$A$4:$AP$486,19,FALSE),IF(F247="x",IF(G247&lt;&gt;"-",VLOOKUP(A247,'[1]Du lieu'!$A$4:$AP$486,35,FALSE),"-"),"-"))</f>
        <v>10</v>
      </c>
      <c r="I247" s="45" t="str">
        <f>"Đã có chứng chỉ Tiếng Anh "&amp;VLOOKUP(A247,'[1]Du lieu'!$A$4:$H$486,8,FALSE)&amp;" (điểm thi: "&amp;VLOOKUP(A247,'[1]Du lieu'!$A$4:$H$486,7,FALSE)&amp;"), cấp ngày "&amp;VLOOKUP(A247,'[1]Du lieu'!$A$4:$J$486,9,FALSE)&amp;", thời hạn của chứng chỉ: "&amp;VLOOKUP(In!A247,'[1]Du lieu'!$A$4:$J$486,10)</f>
        <v>Đã có chứng chỉ Tiếng Anh TOEIC (điểm thi: 550), cấp ngày 09/9/2018, thời hạn của chứng chỉ: 09/9/2020</v>
      </c>
    </row>
    <row r="248" spans="1:9" ht="15.75" customHeight="1" x14ac:dyDescent="0.25">
      <c r="A248" s="48"/>
      <c r="B248" s="13" t="str">
        <f>"(Lớp: "&amp;VLOOKUP(A247,'[1]Du lieu'!$A$4:$F$199,6,FALSE)</f>
        <v>(Lớp: D14TTDPT1</v>
      </c>
      <c r="C248" s="14" t="s">
        <v>17</v>
      </c>
      <c r="D248" s="14" t="s">
        <v>16</v>
      </c>
      <c r="E248" s="15" t="str">
        <f>IF(VLOOKUP(A247,'[1]Du lieu'!$A$4:$AP$486,12)="x","x","-")</f>
        <v>-</v>
      </c>
      <c r="F248" s="15" t="str">
        <f>IF(VLOOKUP(A247,'[1]Du lieu'!$A$4:$AP$486,28)="x","x","-")</f>
        <v>x</v>
      </c>
      <c r="G248" s="16">
        <v>5.7</v>
      </c>
      <c r="H248" s="14" t="str">
        <f>IF(E248="x",VLOOKUP(A247,'[1]Du lieu'!$A$4:$AP$486,20,FALSE),IF(F248="x",IF(G248&lt;&gt;"-",VLOOKUP(A247,'[1]Du lieu'!$A$4:$AP$486,36,FALSE),"-"),"-"))</f>
        <v>10</v>
      </c>
      <c r="I248" s="46"/>
    </row>
    <row r="249" spans="1:9" ht="15.75" customHeight="1" x14ac:dyDescent="0.25">
      <c r="A249" s="48"/>
      <c r="B249" s="13" t="str">
        <f>"MSV: "&amp;VLOOKUP(A247,'[1]Du lieu'!$A$4:$B$199,2,FALSE)</f>
        <v>MSV: B14DCPT142</v>
      </c>
      <c r="C249" s="14" t="s">
        <v>18</v>
      </c>
      <c r="D249" s="14" t="s">
        <v>16</v>
      </c>
      <c r="E249" s="15" t="str">
        <f>IF(VLOOKUP(A247,'[1]Du lieu'!$A$4:$AP$486,13)="x","x","-")</f>
        <v>-</v>
      </c>
      <c r="F249" s="15" t="str">
        <f>IF(VLOOKUP(A247,'[1]Du lieu'!$A$4:$AP$486,29)="x","x","-")</f>
        <v>-</v>
      </c>
      <c r="G249" s="16"/>
      <c r="H249" s="14" t="str">
        <f>IF(E249="x",VLOOKUP(A247,'[1]Du lieu'!$A$4:$AP$486,21,FALSE),IF(F249="x",IF(G249&lt;&gt;"-",VLOOKUP(A247,'[1]Du lieu'!$A$4:$AP$486,37,FALSE),"-"),"-"))</f>
        <v>-</v>
      </c>
      <c r="I249" s="46"/>
    </row>
    <row r="250" spans="1:9" ht="15.75" customHeight="1" x14ac:dyDescent="0.25">
      <c r="A250" s="48"/>
      <c r="B250" s="13" t="str">
        <f>"NS: "&amp;VLOOKUP(A247,'[1]Du lieu'!$A$4:$F$199,5,FALSE)&amp;")"</f>
        <v>NS: 23/12/1996)</v>
      </c>
      <c r="C250" s="14" t="s">
        <v>19</v>
      </c>
      <c r="D250" s="14" t="s">
        <v>16</v>
      </c>
      <c r="E250" s="15" t="str">
        <f>IF(VLOOKUP(A247,'[1]Du lieu'!$A$4:$AP$486,14)="x","x","-")</f>
        <v>-</v>
      </c>
      <c r="F250" s="15" t="str">
        <f>IF(VLOOKUP(A247,'[1]Du lieu'!$A$4:$AP$486,30)="x","x","-")</f>
        <v>-</v>
      </c>
      <c r="G250" s="16"/>
      <c r="H250" s="14" t="str">
        <f>IF(E250="x",VLOOKUP(A247,'[1]Du lieu'!$A$4:$AP$486,22,FALSE),IF(F250="x",IF(G250&lt;&gt;"-",VLOOKUP(A247,'[1]Du lieu'!$A$4:$AP$486,38,FALSE),"-"),"-"))</f>
        <v>-</v>
      </c>
      <c r="I250" s="46"/>
    </row>
    <row r="251" spans="1:9" ht="15.75" customHeight="1" x14ac:dyDescent="0.25">
      <c r="A251" s="47">
        <v>62</v>
      </c>
      <c r="B251" s="9" t="str">
        <f>VLOOKUP(A251,'[1]Du lieu'!$A$4:$C$199,3,FALSE)&amp;" "&amp;VLOOKUP(A251,'[1]Du lieu'!$A$4:$D$199,4,FALSE)</f>
        <v>Nguyễn Đạt Thành</v>
      </c>
      <c r="C251" s="10" t="s">
        <v>15</v>
      </c>
      <c r="D251" s="10" t="s">
        <v>16</v>
      </c>
      <c r="E251" s="11" t="str">
        <f>IF(VLOOKUP(A251,'[1]Du lieu'!$A$4:$AP$486,11)="x","x","-")</f>
        <v>-</v>
      </c>
      <c r="F251" s="11" t="str">
        <f>IF(VLOOKUP(A251,'[1]Du lieu'!$A$4:$AP$486,27)="x","x","-")</f>
        <v>x</v>
      </c>
      <c r="G251" s="12">
        <v>4.5999999999999996</v>
      </c>
      <c r="H251" s="10" t="str">
        <f>IF(E251="x",VLOOKUP(A251,'[1]Du lieu'!$A$4:$AP$486,19,FALSE),IF(F251="x",IF(G251&lt;&gt;"-",VLOOKUP(A251,'[1]Du lieu'!$A$4:$AP$486,35,FALSE),"-"),"-"))</f>
        <v>10</v>
      </c>
      <c r="I251" s="45" t="str">
        <f>"Đã có chứng chỉ Tiếng Anh "&amp;VLOOKUP(A251,'[1]Du lieu'!$A$4:$H$486,8,FALSE)&amp;" (điểm thi: "&amp;VLOOKUP(A251,'[1]Du lieu'!$A$4:$H$486,7,FALSE)&amp;"), cấp ngày "&amp;VLOOKUP(A251,'[1]Du lieu'!$A$4:$J$486,9,FALSE)&amp;", thời hạn của chứng chỉ: "&amp;VLOOKUP(In!A251,'[1]Du lieu'!$A$4:$J$486,10)</f>
        <v>Đã có chứng chỉ Tiếng Anh TOEIC (điểm thi: 670), cấp ngày 09/9/2018, thời hạn của chứng chỉ: 09/9/2020</v>
      </c>
    </row>
    <row r="252" spans="1:9" ht="15.75" customHeight="1" x14ac:dyDescent="0.25">
      <c r="A252" s="48"/>
      <c r="B252" s="13" t="str">
        <f>"(Lớp: "&amp;VLOOKUP(A251,'[1]Du lieu'!$A$4:$F$199,6,FALSE)</f>
        <v>(Lớp: D14TTDPT1</v>
      </c>
      <c r="C252" s="14" t="s">
        <v>17</v>
      </c>
      <c r="D252" s="14" t="s">
        <v>16</v>
      </c>
      <c r="E252" s="15" t="str">
        <f>IF(VLOOKUP(A251,'[1]Du lieu'!$A$4:$AP$486,12)="x","x","-")</f>
        <v>-</v>
      </c>
      <c r="F252" s="15" t="str">
        <f>IF(VLOOKUP(A251,'[1]Du lieu'!$A$4:$AP$486,28)="x","x","-")</f>
        <v>x</v>
      </c>
      <c r="G252" s="16">
        <v>0</v>
      </c>
      <c r="H252" s="14" t="str">
        <f>IF(E252="x",VLOOKUP(A251,'[1]Du lieu'!$A$4:$AP$486,20,FALSE),IF(F252="x",IF(G252&lt;&gt;"-",VLOOKUP(A251,'[1]Du lieu'!$A$4:$AP$486,36,FALSE),"-"),"-"))</f>
        <v>10</v>
      </c>
      <c r="I252" s="46"/>
    </row>
    <row r="253" spans="1:9" ht="15.75" customHeight="1" x14ac:dyDescent="0.25">
      <c r="A253" s="48"/>
      <c r="B253" s="13" t="str">
        <f>"MSV: "&amp;VLOOKUP(A251,'[1]Du lieu'!$A$4:$B$199,2,FALSE)</f>
        <v>MSV: B14DCPT187</v>
      </c>
      <c r="C253" s="14" t="s">
        <v>18</v>
      </c>
      <c r="D253" s="14" t="s">
        <v>16</v>
      </c>
      <c r="E253" s="15" t="str">
        <f>IF(VLOOKUP(A251,'[1]Du lieu'!$A$4:$AP$486,13)="x","x","-")</f>
        <v>-</v>
      </c>
      <c r="F253" s="15" t="str">
        <f>IF(VLOOKUP(A251,'[1]Du lieu'!$A$4:$AP$486,29)="x","x","-")</f>
        <v>-</v>
      </c>
      <c r="G253" s="16"/>
      <c r="H253" s="14" t="str">
        <f>IF(E253="x",VLOOKUP(A251,'[1]Du lieu'!$A$4:$AP$486,21,FALSE),IF(F253="x",IF(G253&lt;&gt;"-",VLOOKUP(A251,'[1]Du lieu'!$A$4:$AP$486,37,FALSE),"-"),"-"))</f>
        <v>-</v>
      </c>
      <c r="I253" s="46"/>
    </row>
    <row r="254" spans="1:9" ht="15.75" customHeight="1" x14ac:dyDescent="0.25">
      <c r="A254" s="48"/>
      <c r="B254" s="13" t="str">
        <f>"NS: "&amp;VLOOKUP(A251,'[1]Du lieu'!$A$4:$F$199,5,FALSE)&amp;")"</f>
        <v>NS: 15/01/1995)</v>
      </c>
      <c r="C254" s="14" t="s">
        <v>19</v>
      </c>
      <c r="D254" s="14" t="s">
        <v>16</v>
      </c>
      <c r="E254" s="15" t="str">
        <f>IF(VLOOKUP(A251,'[1]Du lieu'!$A$4:$AP$486,14)="x","x","-")</f>
        <v>-</v>
      </c>
      <c r="F254" s="15" t="str">
        <f>IF(VLOOKUP(A251,'[1]Du lieu'!$A$4:$AP$486,30)="x","x","-")</f>
        <v>-</v>
      </c>
      <c r="G254" s="16"/>
      <c r="H254" s="14" t="str">
        <f>IF(E254="x",VLOOKUP(A251,'[1]Du lieu'!$A$4:$AP$486,22,FALSE),IF(F254="x",IF(G254&lt;&gt;"-",VLOOKUP(A251,'[1]Du lieu'!$A$4:$AP$486,38,FALSE),"-"),"-"))</f>
        <v>-</v>
      </c>
      <c r="I254" s="46"/>
    </row>
    <row r="255" spans="1:9" ht="15.75" customHeight="1" x14ac:dyDescent="0.25">
      <c r="A255" s="47">
        <v>63</v>
      </c>
      <c r="B255" s="9" t="str">
        <f>VLOOKUP(A255,'[1]Du lieu'!$A$4:$C$199,3,FALSE)&amp;" "&amp;VLOOKUP(A255,'[1]Du lieu'!$A$4:$D$199,4,FALSE)</f>
        <v>Nguyễn Đức Thiện</v>
      </c>
      <c r="C255" s="10" t="s">
        <v>15</v>
      </c>
      <c r="D255" s="10" t="s">
        <v>16</v>
      </c>
      <c r="E255" s="11" t="str">
        <f>IF(VLOOKUP(A255,'[1]Du lieu'!$A$4:$AP$486,11)="x","x","-")</f>
        <v>-</v>
      </c>
      <c r="F255" s="11" t="str">
        <f>IF(VLOOKUP(A255,'[1]Du lieu'!$A$4:$AP$486,27)="x","x","-")</f>
        <v>-</v>
      </c>
      <c r="G255" s="12"/>
      <c r="H255" s="10" t="str">
        <f>IF(E255="x",VLOOKUP(A255,'[1]Du lieu'!$A$4:$AP$486,19,FALSE),IF(F255="x",IF(G255&lt;&gt;"-",VLOOKUP(A255,'[1]Du lieu'!$A$4:$AP$486,35,FALSE),"-"),"-"))</f>
        <v>-</v>
      </c>
      <c r="I255" s="45" t="str">
        <f>"Đã có chứng chỉ Tiếng Anh "&amp;VLOOKUP(A255,'[1]Du lieu'!$A$4:$H$486,8,FALSE)&amp;" (điểm thi: "&amp;VLOOKUP(A255,'[1]Du lieu'!$A$4:$H$486,7,FALSE)&amp;"), cấp ngày "&amp;VLOOKUP(A255,'[1]Du lieu'!$A$4:$J$486,9,FALSE)&amp;", thời hạn của chứng chỉ: "&amp;VLOOKUP(In!A255,'[1]Du lieu'!$A$4:$J$486,10)</f>
        <v>Đã có chứng chỉ Tiếng Anh TOEIC (điểm thi: 875), cấp ngày 27/10/2018, thời hạn của chứng chỉ: 27/10/2020</v>
      </c>
    </row>
    <row r="256" spans="1:9" ht="15.75" customHeight="1" x14ac:dyDescent="0.25">
      <c r="A256" s="48"/>
      <c r="B256" s="13" t="str">
        <f>"(Lớp: "&amp;VLOOKUP(A255,'[1]Du lieu'!$A$4:$F$199,6,FALSE)</f>
        <v>(Lớp: D14TTDPT1</v>
      </c>
      <c r="C256" s="14" t="s">
        <v>17</v>
      </c>
      <c r="D256" s="14" t="s">
        <v>16</v>
      </c>
      <c r="E256" s="15" t="str">
        <f>IF(VLOOKUP(A255,'[1]Du lieu'!$A$4:$AP$486,12)="x","x","-")</f>
        <v>-</v>
      </c>
      <c r="F256" s="15" t="str">
        <f>IF(VLOOKUP(A255,'[1]Du lieu'!$A$4:$AP$486,28)="x","x","-")</f>
        <v>x</v>
      </c>
      <c r="G256" s="16">
        <v>6.4</v>
      </c>
      <c r="H256" s="14" t="str">
        <f>IF(E256="x",VLOOKUP(A255,'[1]Du lieu'!$A$4:$AP$486,20,FALSE),IF(F256="x",IF(G256&lt;&gt;"-",VLOOKUP(A255,'[1]Du lieu'!$A$4:$AP$486,36,FALSE),"-"),"-"))</f>
        <v>10</v>
      </c>
      <c r="I256" s="46"/>
    </row>
    <row r="257" spans="1:9" ht="15.75" customHeight="1" x14ac:dyDescent="0.25">
      <c r="A257" s="48"/>
      <c r="B257" s="13" t="str">
        <f>"MSV: "&amp;VLOOKUP(A255,'[1]Du lieu'!$A$4:$B$199,2,FALSE)</f>
        <v>MSV: B14DCPT058</v>
      </c>
      <c r="C257" s="14" t="s">
        <v>18</v>
      </c>
      <c r="D257" s="14" t="s">
        <v>16</v>
      </c>
      <c r="E257" s="15" t="str">
        <f>IF(VLOOKUP(A255,'[1]Du lieu'!$A$4:$AP$486,13)="x","x","-")</f>
        <v>-</v>
      </c>
      <c r="F257" s="15" t="str">
        <f>IF(VLOOKUP(A255,'[1]Du lieu'!$A$4:$AP$486,29)="x","x","-")</f>
        <v>x</v>
      </c>
      <c r="G257" s="16">
        <v>6</v>
      </c>
      <c r="H257" s="14" t="str">
        <f>IF(E257="x",VLOOKUP(A255,'[1]Du lieu'!$A$4:$AP$486,21,FALSE),IF(F257="x",IF(G257&lt;&gt;"-",VLOOKUP(A255,'[1]Du lieu'!$A$4:$AP$486,37,FALSE),"-"),"-"))</f>
        <v>10</v>
      </c>
      <c r="I257" s="46"/>
    </row>
    <row r="258" spans="1:9" ht="15.75" customHeight="1" x14ac:dyDescent="0.25">
      <c r="A258" s="49"/>
      <c r="B258" s="28" t="str">
        <f>"NS: "&amp;VLOOKUP(A255,'[1]Du lieu'!$A$4:$F$199,5,FALSE)&amp;")"</f>
        <v>NS: 16/02/1996)</v>
      </c>
      <c r="C258" s="29" t="s">
        <v>19</v>
      </c>
      <c r="D258" s="29" t="s">
        <v>16</v>
      </c>
      <c r="E258" s="30" t="str">
        <f>IF(VLOOKUP(A255,'[1]Du lieu'!$A$4:$AP$486,14)="x","x","-")</f>
        <v>-</v>
      </c>
      <c r="F258" s="30" t="str">
        <f>IF(VLOOKUP(A255,'[1]Du lieu'!$A$4:$AP$486,30)="x","x","-")</f>
        <v>-</v>
      </c>
      <c r="G258" s="27"/>
      <c r="H258" s="29" t="str">
        <f>IF(E258="x",VLOOKUP(A255,'[1]Du lieu'!$A$4:$AP$486,22,FALSE),IF(F258="x",IF(G258&lt;&gt;"-",VLOOKUP(A255,'[1]Du lieu'!$A$4:$AP$486,38,FALSE),"-"),"-"))</f>
        <v>-</v>
      </c>
      <c r="I258" s="54"/>
    </row>
    <row r="259" spans="1:9" ht="15.75" customHeight="1" x14ac:dyDescent="0.25">
      <c r="A259" s="47">
        <v>64</v>
      </c>
      <c r="B259" s="9" t="str">
        <f>VLOOKUP(A259,'[1]Du lieu'!$A$4:$C$199,3,FALSE)&amp;" "&amp;VLOOKUP(A259,'[1]Du lieu'!$A$4:$D$199,4,FALSE)</f>
        <v>Nguyễn Thị Hà</v>
      </c>
      <c r="C259" s="10" t="s">
        <v>15</v>
      </c>
      <c r="D259" s="10" t="s">
        <v>16</v>
      </c>
      <c r="E259" s="11" t="str">
        <f>IF(VLOOKUP(A259,'[1]Du lieu'!$A$4:$AP$486,11)="x","x","-")</f>
        <v>-</v>
      </c>
      <c r="F259" s="11" t="str">
        <f>IF(VLOOKUP(A259,'[1]Du lieu'!$A$4:$AP$486,27)="x","x","-")</f>
        <v>-</v>
      </c>
      <c r="G259" s="12"/>
      <c r="H259" s="10" t="str">
        <f>IF(E259="x",VLOOKUP(A259,'[1]Du lieu'!$A$4:$AP$486,19,FALSE),IF(F259="x",IF(G259&lt;&gt;"-",VLOOKUP(A259,'[1]Du lieu'!$A$4:$AP$486,35,FALSE),"-"),"-"))</f>
        <v>-</v>
      </c>
      <c r="I259" s="45" t="str">
        <f>"Đã có chứng chỉ Tiếng Anh "&amp;VLOOKUP(A259,'[1]Du lieu'!$A$4:$H$486,8,FALSE)&amp;" (điểm thi: "&amp;VLOOKUP(A259,'[1]Du lieu'!$A$4:$H$486,7,FALSE)&amp;"), cấp ngày "&amp;VLOOKUP(A259,'[1]Du lieu'!$A$4:$J$486,9,FALSE)&amp;", thời hạn của chứng chỉ: "&amp;VLOOKUP(In!A259,'[1]Du lieu'!$A$4:$J$486,10)</f>
        <v>Đã có chứng chỉ Tiếng Anh TOEIC (điểm thi: 660), cấp ngày 14/10/2018, thời hạn của chứng chỉ: 14/10/2020</v>
      </c>
    </row>
    <row r="260" spans="1:9" ht="15.75" customHeight="1" x14ac:dyDescent="0.25">
      <c r="A260" s="48"/>
      <c r="B260" s="13" t="str">
        <f>"(Lớp: "&amp;VLOOKUP(A259,'[1]Du lieu'!$A$4:$F$199,6,FALSE)</f>
        <v>(Lớp: D14TTDPT2</v>
      </c>
      <c r="C260" s="14" t="s">
        <v>17</v>
      </c>
      <c r="D260" s="14" t="s">
        <v>16</v>
      </c>
      <c r="E260" s="15" t="str">
        <f>IF(VLOOKUP(A259,'[1]Du lieu'!$A$4:$AP$486,12)="x","x","-")</f>
        <v>-</v>
      </c>
      <c r="F260" s="15" t="str">
        <f>IF(VLOOKUP(A259,'[1]Du lieu'!$A$4:$AP$486,28)="x","x","-")</f>
        <v>x</v>
      </c>
      <c r="G260" s="16">
        <v>6.5</v>
      </c>
      <c r="H260" s="14" t="str">
        <f>IF(E260="x",VLOOKUP(A259,'[1]Du lieu'!$A$4:$AP$486,20,FALSE),IF(F260="x",IF(G260&lt;&gt;"-",VLOOKUP(A259,'[1]Du lieu'!$A$4:$AP$486,36,FALSE),"-"),"-"))</f>
        <v>10</v>
      </c>
      <c r="I260" s="46"/>
    </row>
    <row r="261" spans="1:9" ht="15.75" customHeight="1" x14ac:dyDescent="0.25">
      <c r="A261" s="48"/>
      <c r="B261" s="13" t="str">
        <f>"MSV: "&amp;VLOOKUP(A259,'[1]Du lieu'!$A$4:$B$199,2,FALSE)</f>
        <v>MSV: B14DCPT391</v>
      </c>
      <c r="C261" s="14" t="s">
        <v>18</v>
      </c>
      <c r="D261" s="14" t="s">
        <v>16</v>
      </c>
      <c r="E261" s="15" t="str">
        <f>IF(VLOOKUP(A259,'[1]Du lieu'!$A$4:$AP$486,13)="x","x","-")</f>
        <v>-</v>
      </c>
      <c r="F261" s="15" t="str">
        <f>IF(VLOOKUP(A259,'[1]Du lieu'!$A$4:$AP$486,29)="x","x","-")</f>
        <v>x</v>
      </c>
      <c r="G261" s="16">
        <v>0</v>
      </c>
      <c r="H261" s="14" t="str">
        <f>IF(E261="x",VLOOKUP(A259,'[1]Du lieu'!$A$4:$AP$486,21,FALSE),IF(F261="x",IF(G261&lt;&gt;"-",VLOOKUP(A259,'[1]Du lieu'!$A$4:$AP$486,37,FALSE),"-"),"-"))</f>
        <v>10</v>
      </c>
      <c r="I261" s="46"/>
    </row>
    <row r="262" spans="1:9" ht="15.75" customHeight="1" x14ac:dyDescent="0.25">
      <c r="A262" s="48"/>
      <c r="B262" s="13" t="str">
        <f>"NS: "&amp;VLOOKUP(A259,'[1]Du lieu'!$A$4:$F$199,5,FALSE)&amp;")"</f>
        <v>NS: 25/12/1996)</v>
      </c>
      <c r="C262" s="14" t="s">
        <v>19</v>
      </c>
      <c r="D262" s="14" t="s">
        <v>16</v>
      </c>
      <c r="E262" s="15" t="str">
        <f>IF(VLOOKUP(A259,'[1]Du lieu'!$A$4:$AP$486,14)="x","x","-")</f>
        <v>-</v>
      </c>
      <c r="F262" s="15" t="str">
        <f>IF(VLOOKUP(A259,'[1]Du lieu'!$A$4:$AP$486,30)="x","x","-")</f>
        <v>-</v>
      </c>
      <c r="G262" s="16"/>
      <c r="H262" s="14" t="str">
        <f>IF(E262="x",VLOOKUP(A259,'[1]Du lieu'!$A$4:$AP$486,22,FALSE),IF(F262="x",IF(G262&lt;&gt;"-",VLOOKUP(A259,'[1]Du lieu'!$A$4:$AP$486,38,FALSE),"-"),"-"))</f>
        <v>-</v>
      </c>
      <c r="I262" s="46"/>
    </row>
    <row r="263" spans="1:9" ht="15.75" customHeight="1" x14ac:dyDescent="0.25">
      <c r="A263" s="47">
        <v>65</v>
      </c>
      <c r="B263" s="9" t="str">
        <f>VLOOKUP(A263,'[1]Du lieu'!$A$4:$C$199,3,FALSE)&amp;" "&amp;VLOOKUP(A263,'[1]Du lieu'!$A$4:$D$199,4,FALSE)</f>
        <v>Nguyễn Thị Hoa</v>
      </c>
      <c r="C263" s="10" t="s">
        <v>15</v>
      </c>
      <c r="D263" s="10" t="s">
        <v>16</v>
      </c>
      <c r="E263" s="11" t="str">
        <f>IF(VLOOKUP(A263,'[1]Du lieu'!$A$4:$AP$486,11)="x","x","-")</f>
        <v>-</v>
      </c>
      <c r="F263" s="11" t="str">
        <f>IF(VLOOKUP(A263,'[1]Du lieu'!$A$4:$AP$486,27)="x","x","-")</f>
        <v>-</v>
      </c>
      <c r="G263" s="12"/>
      <c r="H263" s="10" t="str">
        <f>IF(E263="x",VLOOKUP(A263,'[1]Du lieu'!$A$4:$AP$486,19,FALSE),IF(F263="x",IF(G263&lt;&gt;"-",VLOOKUP(A263,'[1]Du lieu'!$A$4:$AP$486,35,FALSE),"-"),"-"))</f>
        <v>-</v>
      </c>
      <c r="I263" s="45" t="str">
        <f>"Đã có chứng chỉ Tiếng Anh "&amp;VLOOKUP(A263,'[1]Du lieu'!$A$4:$H$486,8,FALSE)&amp;" (điểm thi: "&amp;VLOOKUP(A263,'[1]Du lieu'!$A$4:$H$486,7,FALSE)&amp;"), cấp ngày "&amp;VLOOKUP(A263,'[1]Du lieu'!$A$4:$J$486,9,FALSE)&amp;", thời hạn của chứng chỉ: "&amp;VLOOKUP(In!A263,'[1]Du lieu'!$A$4:$J$486,10)</f>
        <v>Đã có chứng chỉ Tiếng Anh TOEIC (điểm thi: 530), cấp ngày 29/9/2018, thời hạn của chứng chỉ: 29/9/2020</v>
      </c>
    </row>
    <row r="264" spans="1:9" ht="15.75" customHeight="1" x14ac:dyDescent="0.25">
      <c r="A264" s="48"/>
      <c r="B264" s="13" t="str">
        <f>"(Lớp: "&amp;VLOOKUP(A263,'[1]Du lieu'!$A$4:$F$199,6,FALSE)</f>
        <v>(Lớp: D14TTDPT2</v>
      </c>
      <c r="C264" s="14" t="s">
        <v>17</v>
      </c>
      <c r="D264" s="14" t="s">
        <v>16</v>
      </c>
      <c r="E264" s="15" t="str">
        <f>IF(VLOOKUP(A263,'[1]Du lieu'!$A$4:$AP$486,12)="x","x","-")</f>
        <v>-</v>
      </c>
      <c r="F264" s="15" t="str">
        <f>IF(VLOOKUP(A263,'[1]Du lieu'!$A$4:$AP$486,28)="x","x","-")</f>
        <v>x</v>
      </c>
      <c r="G264" s="16">
        <v>6.2</v>
      </c>
      <c r="H264" s="14" t="str">
        <f>IF(E264="x",VLOOKUP(A263,'[1]Du lieu'!$A$4:$AP$486,20,FALSE),IF(F264="x",IF(G264&lt;&gt;"-",VLOOKUP(A263,'[1]Du lieu'!$A$4:$AP$486,36,FALSE),"-"),"-"))</f>
        <v>9</v>
      </c>
      <c r="I264" s="46"/>
    </row>
    <row r="265" spans="1:9" ht="15.75" customHeight="1" x14ac:dyDescent="0.25">
      <c r="A265" s="48"/>
      <c r="B265" s="13" t="str">
        <f>"MSV: "&amp;VLOOKUP(A263,'[1]Du lieu'!$A$4:$B$199,2,FALSE)</f>
        <v>MSV: B14DCPT419</v>
      </c>
      <c r="C265" s="14" t="s">
        <v>18</v>
      </c>
      <c r="D265" s="14" t="s">
        <v>16</v>
      </c>
      <c r="E265" s="15" t="str">
        <f>IF(VLOOKUP(A263,'[1]Du lieu'!$A$4:$AP$486,13)="x","x","-")</f>
        <v>-</v>
      </c>
      <c r="F265" s="15" t="str">
        <f>IF(VLOOKUP(A263,'[1]Du lieu'!$A$4:$AP$486,29)="x","x","-")</f>
        <v>-</v>
      </c>
      <c r="G265" s="16"/>
      <c r="H265" s="14" t="str">
        <f>IF(E265="x",VLOOKUP(A263,'[1]Du lieu'!$A$4:$AP$486,21,FALSE),IF(F265="x",IF(G265&lt;&gt;"-",VLOOKUP(A263,'[1]Du lieu'!$A$4:$AP$486,37,FALSE),"-"),"-"))</f>
        <v>-</v>
      </c>
      <c r="I265" s="46"/>
    </row>
    <row r="266" spans="1:9" ht="15.75" customHeight="1" x14ac:dyDescent="0.25">
      <c r="A266" s="48"/>
      <c r="B266" s="13" t="str">
        <f>"NS: "&amp;VLOOKUP(A263,'[1]Du lieu'!$A$4:$F$199,5,FALSE)&amp;")"</f>
        <v>NS: 28/06/1996)</v>
      </c>
      <c r="C266" s="14" t="s">
        <v>19</v>
      </c>
      <c r="D266" s="14" t="s">
        <v>16</v>
      </c>
      <c r="E266" s="15" t="str">
        <f>IF(VLOOKUP(A263,'[1]Du lieu'!$A$4:$AP$486,14)="x","x","-")</f>
        <v>-</v>
      </c>
      <c r="F266" s="15" t="str">
        <f>IF(VLOOKUP(A263,'[1]Du lieu'!$A$4:$AP$486,30)="x","x","-")</f>
        <v>-</v>
      </c>
      <c r="G266" s="16"/>
      <c r="H266" s="14" t="str">
        <f>IF(E266="x",VLOOKUP(A263,'[1]Du lieu'!$A$4:$AP$486,22,FALSE),IF(F266="x",IF(G266&lt;&gt;"-",VLOOKUP(A263,'[1]Du lieu'!$A$4:$AP$486,38,FALSE),"-"),"-"))</f>
        <v>-</v>
      </c>
      <c r="I266" s="46"/>
    </row>
    <row r="267" spans="1:9" ht="15.75" customHeight="1" x14ac:dyDescent="0.25">
      <c r="A267" s="47">
        <v>66</v>
      </c>
      <c r="B267" s="9" t="str">
        <f>VLOOKUP(A267,'[1]Du lieu'!$A$4:$C$199,3,FALSE)&amp;" "&amp;VLOOKUP(A267,'[1]Du lieu'!$A$4:$D$199,4,FALSE)</f>
        <v>Mai Thị Tâm</v>
      </c>
      <c r="C267" s="10" t="s">
        <v>15</v>
      </c>
      <c r="D267" s="10" t="s">
        <v>16</v>
      </c>
      <c r="E267" s="11" t="str">
        <f>IF(VLOOKUP(A267,'[1]Du lieu'!$A$4:$AP$486,11)="x","x","-")</f>
        <v>-</v>
      </c>
      <c r="F267" s="11" t="str">
        <f>IF(VLOOKUP(A267,'[1]Du lieu'!$A$4:$AP$486,27)="x","x","-")</f>
        <v>x</v>
      </c>
      <c r="G267" s="12">
        <v>0</v>
      </c>
      <c r="H267" s="10" t="str">
        <f>IF(E267="x",VLOOKUP(A267,'[1]Du lieu'!$A$4:$AP$486,19,FALSE),IF(F267="x",IF(G267&lt;&gt;"-",VLOOKUP(A267,'[1]Du lieu'!$A$4:$AP$486,35,FALSE),"-"),"-"))</f>
        <v>10</v>
      </c>
      <c r="I267" s="45" t="str">
        <f>"Đã có chứng chỉ Tiếng Anh "&amp;VLOOKUP(A267,'[1]Du lieu'!$A$4:$H$486,8,FALSE)&amp;" (điểm thi: "&amp;VLOOKUP(A267,'[1]Du lieu'!$A$4:$H$486,7,FALSE)&amp;"), cấp ngày "&amp;VLOOKUP(A267,'[1]Du lieu'!$A$4:$J$486,9,FALSE)&amp;", thời hạn của chứng chỉ: "&amp;VLOOKUP(In!A267,'[1]Du lieu'!$A$4:$J$486,10)</f>
        <v>Đã có chứng chỉ Tiếng Anh TOEIC (điểm thi: 595), cấp ngày 29/9/2018, thời hạn của chứng chỉ: 29/9/2020</v>
      </c>
    </row>
    <row r="268" spans="1:9" ht="15.75" customHeight="1" x14ac:dyDescent="0.25">
      <c r="A268" s="48"/>
      <c r="B268" s="13" t="str">
        <f>"(Lớp: "&amp;VLOOKUP(A267,'[1]Du lieu'!$A$4:$F$199,6,FALSE)</f>
        <v>(Lớp: D14TTDPT2</v>
      </c>
      <c r="C268" s="14" t="s">
        <v>17</v>
      </c>
      <c r="D268" s="14" t="s">
        <v>16</v>
      </c>
      <c r="E268" s="15" t="str">
        <f>IF(VLOOKUP(A267,'[1]Du lieu'!$A$4:$AP$486,12)="x","x","-")</f>
        <v>-</v>
      </c>
      <c r="F268" s="15" t="str">
        <f>IF(VLOOKUP(A267,'[1]Du lieu'!$A$4:$AP$486,28)="x","x","-")</f>
        <v>x</v>
      </c>
      <c r="G268" s="16">
        <v>6</v>
      </c>
      <c r="H268" s="14" t="str">
        <f>IF(E268="x",VLOOKUP(A267,'[1]Du lieu'!$A$4:$AP$486,20,FALSE),IF(F268="x",IF(G268&lt;&gt;"-",VLOOKUP(A267,'[1]Du lieu'!$A$4:$AP$486,36,FALSE),"-"),"-"))</f>
        <v>10</v>
      </c>
      <c r="I268" s="46"/>
    </row>
    <row r="269" spans="1:9" ht="15.75" customHeight="1" x14ac:dyDescent="0.25">
      <c r="A269" s="48"/>
      <c r="B269" s="13" t="str">
        <f>"MSV: "&amp;VLOOKUP(A267,'[1]Du lieu'!$A$4:$B$199,2,FALSE)</f>
        <v>MSV: B14DCPT377</v>
      </c>
      <c r="C269" s="14" t="s">
        <v>18</v>
      </c>
      <c r="D269" s="14" t="s">
        <v>16</v>
      </c>
      <c r="E269" s="15" t="str">
        <f>IF(VLOOKUP(A267,'[1]Du lieu'!$A$4:$AP$486,13)="x","x","-")</f>
        <v>-</v>
      </c>
      <c r="F269" s="15" t="str">
        <f>IF(VLOOKUP(A267,'[1]Du lieu'!$A$4:$AP$486,29)="x","x","-")</f>
        <v>-</v>
      </c>
      <c r="G269" s="16"/>
      <c r="H269" s="14" t="str">
        <f>IF(E269="x",VLOOKUP(A267,'[1]Du lieu'!$A$4:$AP$486,21,FALSE),IF(F269="x",IF(G269&lt;&gt;"-",VLOOKUP(A267,'[1]Du lieu'!$A$4:$AP$486,37,FALSE),"-"),"-"))</f>
        <v>-</v>
      </c>
      <c r="I269" s="46"/>
    </row>
    <row r="270" spans="1:9" ht="15.75" customHeight="1" x14ac:dyDescent="0.25">
      <c r="A270" s="48"/>
      <c r="B270" s="13" t="str">
        <f>"NS: "&amp;VLOOKUP(A267,'[1]Du lieu'!$A$4:$F$199,5,FALSE)&amp;")"</f>
        <v>NS: 29/01/1996)</v>
      </c>
      <c r="C270" s="14" t="s">
        <v>19</v>
      </c>
      <c r="D270" s="14" t="s">
        <v>16</v>
      </c>
      <c r="E270" s="15" t="str">
        <f>IF(VLOOKUP(A267,'[1]Du lieu'!$A$4:$AP$486,14)="x","x","-")</f>
        <v>-</v>
      </c>
      <c r="F270" s="15" t="str">
        <f>IF(VLOOKUP(A267,'[1]Du lieu'!$A$4:$AP$486,30)="x","x","-")</f>
        <v>-</v>
      </c>
      <c r="G270" s="16"/>
      <c r="H270" s="14" t="str">
        <f>IF(E270="x",VLOOKUP(A267,'[1]Du lieu'!$A$4:$AP$486,22,FALSE),IF(F270="x",IF(G270&lt;&gt;"-",VLOOKUP(A267,'[1]Du lieu'!$A$4:$AP$486,38,FALSE),"-"),"-"))</f>
        <v>-</v>
      </c>
      <c r="I270" s="46"/>
    </row>
    <row r="271" spans="1:9" ht="15.75" customHeight="1" x14ac:dyDescent="0.25">
      <c r="A271" s="47">
        <v>67</v>
      </c>
      <c r="B271" s="9" t="str">
        <f>VLOOKUP(A271,'[1]Du lieu'!$A$4:$C$199,3,FALSE)&amp;" "&amp;VLOOKUP(A271,'[1]Du lieu'!$A$4:$D$199,4,FALSE)</f>
        <v>Vũ Thị Ngọc Bích</v>
      </c>
      <c r="C271" s="10" t="s">
        <v>15</v>
      </c>
      <c r="D271" s="10" t="s">
        <v>16</v>
      </c>
      <c r="E271" s="11" t="str">
        <f>IF(VLOOKUP(A271,'[1]Du lieu'!$A$4:$AP$486,11)="x","x","-")</f>
        <v>-</v>
      </c>
      <c r="F271" s="11" t="str">
        <f>IF(VLOOKUP(A271,'[1]Du lieu'!$A$4:$AP$486,27)="x","x","-")</f>
        <v>x</v>
      </c>
      <c r="G271" s="12">
        <v>5.2</v>
      </c>
      <c r="H271" s="10" t="str">
        <f>IF(E271="x",VLOOKUP(A271,'[1]Du lieu'!$A$4:$AP$486,19,FALSE),IF(F271="x",IF(G271&lt;&gt;"-",VLOOKUP(A271,'[1]Du lieu'!$A$4:$AP$486,35,FALSE),"-"),"-"))</f>
        <v>10</v>
      </c>
      <c r="I271" s="45" t="str">
        <f>"Đã có chứng chỉ Tiếng Anh "&amp;VLOOKUP(A271,'[1]Du lieu'!$A$4:$H$486,8,FALSE)&amp;" (điểm thi: "&amp;VLOOKUP(A271,'[1]Du lieu'!$A$4:$H$486,7,FALSE)&amp;"), cấp ngày "&amp;VLOOKUP(A271,'[1]Du lieu'!$A$4:$J$486,9,FALSE)&amp;", thời hạn của chứng chỉ: "&amp;VLOOKUP(In!A271,'[1]Du lieu'!$A$4:$J$486,10)</f>
        <v>Đã có chứng chỉ Tiếng Anh TOEIC (điểm thi: 595), cấp ngày 27/11/2018, thời hạn của chứng chỉ: 27/11/2020</v>
      </c>
    </row>
    <row r="272" spans="1:9" ht="15.75" customHeight="1" x14ac:dyDescent="0.25">
      <c r="A272" s="48"/>
      <c r="B272" s="13" t="str">
        <f>"(Lớp: "&amp;VLOOKUP(A271,'[1]Du lieu'!$A$4:$F$199,6,FALSE)</f>
        <v>(Lớp: D14TKDPT1</v>
      </c>
      <c r="C272" s="14" t="s">
        <v>17</v>
      </c>
      <c r="D272" s="14" t="s">
        <v>16</v>
      </c>
      <c r="E272" s="15" t="str">
        <f>IF(VLOOKUP(A271,'[1]Du lieu'!$A$4:$AP$486,12)="x","x","-")</f>
        <v>-</v>
      </c>
      <c r="F272" s="15" t="str">
        <f>IF(VLOOKUP(A271,'[1]Du lieu'!$A$4:$AP$486,28)="x","x","-")</f>
        <v>x</v>
      </c>
      <c r="G272" s="16">
        <v>6.1</v>
      </c>
      <c r="H272" s="14" t="str">
        <f>IF(E272="x",VLOOKUP(A271,'[1]Du lieu'!$A$4:$AP$486,20,FALSE),IF(F272="x",IF(G272&lt;&gt;"-",VLOOKUP(A271,'[1]Du lieu'!$A$4:$AP$486,36,FALSE),"-"),"-"))</f>
        <v>10</v>
      </c>
      <c r="I272" s="46"/>
    </row>
    <row r="273" spans="1:9" ht="15.75" customHeight="1" x14ac:dyDescent="0.25">
      <c r="A273" s="48"/>
      <c r="B273" s="13" t="str">
        <f>"MSV: "&amp;VLOOKUP(A271,'[1]Du lieu'!$A$4:$B$199,2,FALSE)</f>
        <v>MSV: B14DCPT106</v>
      </c>
      <c r="C273" s="14" t="s">
        <v>18</v>
      </c>
      <c r="D273" s="14" t="s">
        <v>16</v>
      </c>
      <c r="E273" s="15" t="str">
        <f>IF(VLOOKUP(A271,'[1]Du lieu'!$A$4:$AP$486,13)="x","x","-")</f>
        <v>-</v>
      </c>
      <c r="F273" s="15" t="str">
        <f>IF(VLOOKUP(A271,'[1]Du lieu'!$A$4:$AP$486,29)="x","x","-")</f>
        <v>-</v>
      </c>
      <c r="G273" s="16"/>
      <c r="H273" s="14" t="str">
        <f>IF(E273="x",VLOOKUP(A271,'[1]Du lieu'!$A$4:$AP$486,21,FALSE),IF(F273="x",IF(G273&lt;&gt;"-",VLOOKUP(A271,'[1]Du lieu'!$A$4:$AP$486,37,FALSE),"-"),"-"))</f>
        <v>-</v>
      </c>
      <c r="I273" s="46"/>
    </row>
    <row r="274" spans="1:9" ht="15.75" customHeight="1" x14ac:dyDescent="0.25">
      <c r="A274" s="48"/>
      <c r="B274" s="13" t="str">
        <f>"NS: "&amp;VLOOKUP(A271,'[1]Du lieu'!$A$4:$F$199,5,FALSE)&amp;")"</f>
        <v>NS: 27/09/1996)</v>
      </c>
      <c r="C274" s="14" t="s">
        <v>19</v>
      </c>
      <c r="D274" s="14" t="s">
        <v>16</v>
      </c>
      <c r="E274" s="15" t="str">
        <f>IF(VLOOKUP(A271,'[1]Du lieu'!$A$4:$AP$486,14)="x","x","-")</f>
        <v>-</v>
      </c>
      <c r="F274" s="15" t="str">
        <f>IF(VLOOKUP(A271,'[1]Du lieu'!$A$4:$AP$486,30)="x","x","-")</f>
        <v>-</v>
      </c>
      <c r="G274" s="16"/>
      <c r="H274" s="14" t="str">
        <f>IF(E274="x",VLOOKUP(A271,'[1]Du lieu'!$A$4:$AP$486,22,FALSE),IF(F274="x",IF(G274&lt;&gt;"-",VLOOKUP(A271,'[1]Du lieu'!$A$4:$AP$486,38,FALSE),"-"),"-"))</f>
        <v>-</v>
      </c>
      <c r="I274" s="46"/>
    </row>
    <row r="275" spans="1:9" ht="15.75" customHeight="1" x14ac:dyDescent="0.25">
      <c r="A275" s="47">
        <v>68</v>
      </c>
      <c r="B275" s="9" t="str">
        <f>VLOOKUP(A275,'[1]Du lieu'!$A$4:$C$199,3,FALSE)&amp;" "&amp;VLOOKUP(A275,'[1]Du lieu'!$A$4:$D$199,4,FALSE)</f>
        <v>Nguyễn Duy Cường</v>
      </c>
      <c r="C275" s="10" t="s">
        <v>15</v>
      </c>
      <c r="D275" s="10" t="s">
        <v>16</v>
      </c>
      <c r="E275" s="11" t="str">
        <f>IF(VLOOKUP(A275,'[1]Du lieu'!$A$4:$AP$486,11)="x","x","-")</f>
        <v>-</v>
      </c>
      <c r="F275" s="11" t="str">
        <f>IF(VLOOKUP(A275,'[1]Du lieu'!$A$4:$AP$486,27)="x","x","-")</f>
        <v>x</v>
      </c>
      <c r="G275" s="12">
        <v>4.7</v>
      </c>
      <c r="H275" s="10" t="str">
        <f>IF(E275="x",VLOOKUP(A275,'[1]Du lieu'!$A$4:$AP$486,19,FALSE),IF(F275="x",IF(G275&lt;&gt;"-",VLOOKUP(A275,'[1]Du lieu'!$A$4:$AP$486,35,FALSE),"-"),"-"))</f>
        <v>9</v>
      </c>
      <c r="I275" s="45" t="str">
        <f>"Đã có chứng chỉ Tiếng Anh "&amp;VLOOKUP(A275,'[1]Du lieu'!$A$4:$H$486,8,FALSE)&amp;" (điểm thi: "&amp;VLOOKUP(A275,'[1]Du lieu'!$A$4:$H$486,7,FALSE)&amp;"), cấp ngày "&amp;VLOOKUP(A275,'[1]Du lieu'!$A$4:$J$486,9,FALSE)&amp;", thời hạn của chứng chỉ: "&amp;VLOOKUP(In!A275,'[1]Du lieu'!$A$4:$J$486,10)</f>
        <v>Đã có chứng chỉ Tiếng Anh TOEIC (điểm thi: 525), cấp ngày 09/9/2018, thời hạn của chứng chỉ: 09/9/2020</v>
      </c>
    </row>
    <row r="276" spans="1:9" ht="15.75" customHeight="1" x14ac:dyDescent="0.25">
      <c r="A276" s="48"/>
      <c r="B276" s="13" t="str">
        <f>"(Lớp: "&amp;VLOOKUP(A275,'[1]Du lieu'!$A$4:$F$199,6,FALSE)</f>
        <v>(Lớp: D14TKDPT1</v>
      </c>
      <c r="C276" s="14" t="s">
        <v>17</v>
      </c>
      <c r="D276" s="14" t="s">
        <v>16</v>
      </c>
      <c r="E276" s="15" t="str">
        <f>IF(VLOOKUP(A275,'[1]Du lieu'!$A$4:$AP$486,12)="x","x","-")</f>
        <v>-</v>
      </c>
      <c r="F276" s="15" t="str">
        <f>IF(VLOOKUP(A275,'[1]Du lieu'!$A$4:$AP$486,28)="x","x","-")</f>
        <v>x</v>
      </c>
      <c r="G276" s="16">
        <v>5.7</v>
      </c>
      <c r="H276" s="14" t="str">
        <f>IF(E276="x",VLOOKUP(A275,'[1]Du lieu'!$A$4:$AP$486,20,FALSE),IF(F276="x",IF(G276&lt;&gt;"-",VLOOKUP(A275,'[1]Du lieu'!$A$4:$AP$486,36,FALSE),"-"),"-"))</f>
        <v>9</v>
      </c>
      <c r="I276" s="46"/>
    </row>
    <row r="277" spans="1:9" ht="15.75" customHeight="1" x14ac:dyDescent="0.25">
      <c r="A277" s="48"/>
      <c r="B277" s="13" t="str">
        <f>"MSV: "&amp;VLOOKUP(A275,'[1]Du lieu'!$A$4:$B$199,2,FALSE)</f>
        <v>MSV: B14DCPT171</v>
      </c>
      <c r="C277" s="14" t="s">
        <v>18</v>
      </c>
      <c r="D277" s="14" t="s">
        <v>16</v>
      </c>
      <c r="E277" s="15" t="str">
        <f>IF(VLOOKUP(A275,'[1]Du lieu'!$A$4:$AP$486,13)="x","x","-")</f>
        <v>-</v>
      </c>
      <c r="F277" s="15" t="str">
        <f>IF(VLOOKUP(A275,'[1]Du lieu'!$A$4:$AP$486,29)="x","x","-")</f>
        <v>-</v>
      </c>
      <c r="G277" s="16"/>
      <c r="H277" s="14" t="str">
        <f>IF(E277="x",VLOOKUP(A275,'[1]Du lieu'!$A$4:$AP$486,21,FALSE),IF(F277="x",IF(G277&lt;&gt;"-",VLOOKUP(A275,'[1]Du lieu'!$A$4:$AP$486,37,FALSE),"-"),"-"))</f>
        <v>-</v>
      </c>
      <c r="I277" s="46"/>
    </row>
    <row r="278" spans="1:9" ht="15.75" customHeight="1" x14ac:dyDescent="0.25">
      <c r="A278" s="48"/>
      <c r="B278" s="13" t="str">
        <f>"NS: "&amp;VLOOKUP(A275,'[1]Du lieu'!$A$4:$F$199,5,FALSE)&amp;")"</f>
        <v>NS: 10/10/1995)</v>
      </c>
      <c r="C278" s="14" t="s">
        <v>19</v>
      </c>
      <c r="D278" s="14" t="s">
        <v>16</v>
      </c>
      <c r="E278" s="15" t="str">
        <f>IF(VLOOKUP(A275,'[1]Du lieu'!$A$4:$AP$486,14)="x","x","-")</f>
        <v>-</v>
      </c>
      <c r="F278" s="15" t="str">
        <f>IF(VLOOKUP(A275,'[1]Du lieu'!$A$4:$AP$486,30)="x","x","-")</f>
        <v>-</v>
      </c>
      <c r="G278" s="16"/>
      <c r="H278" s="14" t="str">
        <f>IF(E278="x",VLOOKUP(A275,'[1]Du lieu'!$A$4:$AP$486,22,FALSE),IF(F278="x",IF(G278&lt;&gt;"-",VLOOKUP(A275,'[1]Du lieu'!$A$4:$AP$486,38,FALSE),"-"),"-"))</f>
        <v>-</v>
      </c>
      <c r="I278" s="46"/>
    </row>
    <row r="279" spans="1:9" ht="15.75" customHeight="1" x14ac:dyDescent="0.25">
      <c r="A279" s="47">
        <v>69</v>
      </c>
      <c r="B279" s="9" t="str">
        <f>VLOOKUP(A279,'[1]Du lieu'!$A$4:$C$199,3,FALSE)&amp;" "&amp;VLOOKUP(A279,'[1]Du lieu'!$A$4:$D$199,4,FALSE)</f>
        <v>Ngô Thị Hậu</v>
      </c>
      <c r="C279" s="10" t="s">
        <v>15</v>
      </c>
      <c r="D279" s="10" t="s">
        <v>16</v>
      </c>
      <c r="E279" s="11" t="str">
        <f>IF(VLOOKUP(A279,'[1]Du lieu'!$A$4:$AP$486,11)="x","x","-")</f>
        <v>-</v>
      </c>
      <c r="F279" s="11" t="str">
        <f>IF(VLOOKUP(A279,'[1]Du lieu'!$A$4:$AP$486,27)="x","x","-")</f>
        <v>x</v>
      </c>
      <c r="G279" s="12">
        <v>4.4000000000000004</v>
      </c>
      <c r="H279" s="10" t="str">
        <f>IF(E279="x",VLOOKUP(A279,'[1]Du lieu'!$A$4:$AP$486,19,FALSE),IF(F279="x",IF(G279&lt;&gt;"-",VLOOKUP(A279,'[1]Du lieu'!$A$4:$AP$486,35,FALSE),"-"),"-"))</f>
        <v>9</v>
      </c>
      <c r="I279" s="45" t="str">
        <f>"Đã có chứng chỉ Tiếng Anh "&amp;VLOOKUP(A279,'[1]Du lieu'!$A$4:$H$486,8,FALSE)&amp;" (điểm thi: "&amp;VLOOKUP(A279,'[1]Du lieu'!$A$4:$H$486,7,FALSE)&amp;"), cấp ngày "&amp;VLOOKUP(A279,'[1]Du lieu'!$A$4:$J$486,9,FALSE)&amp;", thời hạn của chứng chỉ: "&amp;VLOOKUP(In!A279,'[1]Du lieu'!$A$4:$J$486,10)</f>
        <v>Đã có chứng chỉ Tiếng Anh TOEIC (điểm thi: 490), cấp ngày 14/10/2018, thời hạn của chứng chỉ: 14/10/2020</v>
      </c>
    </row>
    <row r="280" spans="1:9" ht="15.75" customHeight="1" x14ac:dyDescent="0.25">
      <c r="A280" s="48"/>
      <c r="B280" s="13" t="str">
        <f>"(Lớp: "&amp;VLOOKUP(A279,'[1]Du lieu'!$A$4:$F$199,6,FALSE)</f>
        <v>(Lớp: D14TKDPT1</v>
      </c>
      <c r="C280" s="14" t="s">
        <v>17</v>
      </c>
      <c r="D280" s="14" t="s">
        <v>16</v>
      </c>
      <c r="E280" s="15" t="str">
        <f>IF(VLOOKUP(A279,'[1]Du lieu'!$A$4:$AP$486,12)="x","x","-")</f>
        <v>-</v>
      </c>
      <c r="F280" s="15" t="str">
        <f>IF(VLOOKUP(A279,'[1]Du lieu'!$A$4:$AP$486,28)="x","x","-")</f>
        <v>x</v>
      </c>
      <c r="G280" s="16">
        <v>4.4000000000000004</v>
      </c>
      <c r="H280" s="14" t="str">
        <f>IF(E280="x",VLOOKUP(A279,'[1]Du lieu'!$A$4:$AP$486,20,FALSE),IF(F280="x",IF(G280&lt;&gt;"-",VLOOKUP(A279,'[1]Du lieu'!$A$4:$AP$486,36,FALSE),"-"),"-"))</f>
        <v>9</v>
      </c>
      <c r="I280" s="46"/>
    </row>
    <row r="281" spans="1:9" ht="15.75" customHeight="1" x14ac:dyDescent="0.25">
      <c r="A281" s="48"/>
      <c r="B281" s="13" t="str">
        <f>"MSV: "&amp;VLOOKUP(A279,'[1]Du lieu'!$A$4:$B$199,2,FALSE)</f>
        <v>MSV: B14DCPT167</v>
      </c>
      <c r="C281" s="14" t="s">
        <v>18</v>
      </c>
      <c r="D281" s="14" t="s">
        <v>16</v>
      </c>
      <c r="E281" s="15" t="str">
        <f>IF(VLOOKUP(A279,'[1]Du lieu'!$A$4:$AP$486,13)="x","x","-")</f>
        <v>-</v>
      </c>
      <c r="F281" s="15" t="str">
        <f>IF(VLOOKUP(A279,'[1]Du lieu'!$A$4:$AP$486,29)="x","x","-")</f>
        <v>-</v>
      </c>
      <c r="G281" s="16"/>
      <c r="H281" s="14" t="str">
        <f>IF(E281="x",VLOOKUP(A279,'[1]Du lieu'!$A$4:$AP$486,21,FALSE),IF(F281="x",IF(G281&lt;&gt;"-",VLOOKUP(A279,'[1]Du lieu'!$A$4:$AP$486,37,FALSE),"-"),"-"))</f>
        <v>-</v>
      </c>
      <c r="I281" s="46"/>
    </row>
    <row r="282" spans="1:9" ht="15.75" customHeight="1" x14ac:dyDescent="0.25">
      <c r="A282" s="48"/>
      <c r="B282" s="13" t="str">
        <f>"NS: "&amp;VLOOKUP(A279,'[1]Du lieu'!$A$4:$F$199,5,FALSE)&amp;")"</f>
        <v>NS: 08/10/1996)</v>
      </c>
      <c r="C282" s="14" t="s">
        <v>19</v>
      </c>
      <c r="D282" s="14" t="s">
        <v>16</v>
      </c>
      <c r="E282" s="15" t="str">
        <f>IF(VLOOKUP(A279,'[1]Du lieu'!$A$4:$AP$486,14)="x","x","-")</f>
        <v>-</v>
      </c>
      <c r="F282" s="15" t="str">
        <f>IF(VLOOKUP(A279,'[1]Du lieu'!$A$4:$AP$486,30)="x","x","-")</f>
        <v>-</v>
      </c>
      <c r="G282" s="16"/>
      <c r="H282" s="14" t="str">
        <f>IF(E282="x",VLOOKUP(A279,'[1]Du lieu'!$A$4:$AP$486,22,FALSE),IF(F282="x",IF(G282&lt;&gt;"-",VLOOKUP(A279,'[1]Du lieu'!$A$4:$AP$486,38,FALSE),"-"),"-"))</f>
        <v>-</v>
      </c>
      <c r="I282" s="46"/>
    </row>
    <row r="283" spans="1:9" ht="15.75" customHeight="1" x14ac:dyDescent="0.25">
      <c r="A283" s="47">
        <v>70</v>
      </c>
      <c r="B283" s="9" t="str">
        <f>VLOOKUP(A283,'[1]Du lieu'!$A$4:$C$199,3,FALSE)&amp;" "&amp;VLOOKUP(A283,'[1]Du lieu'!$A$4:$D$199,4,FALSE)</f>
        <v>Phạm Thúy Hường</v>
      </c>
      <c r="C283" s="10" t="s">
        <v>15</v>
      </c>
      <c r="D283" s="10" t="s">
        <v>16</v>
      </c>
      <c r="E283" s="11" t="str">
        <f>IF(VLOOKUP(A283,'[1]Du lieu'!$A$4:$AP$486,11)="x","x","-")</f>
        <v>-</v>
      </c>
      <c r="F283" s="11" t="str">
        <f>IF(VLOOKUP(A283,'[1]Du lieu'!$A$4:$AP$486,27)="x","x","-")</f>
        <v>x</v>
      </c>
      <c r="G283" s="12">
        <v>4.3</v>
      </c>
      <c r="H283" s="10" t="str">
        <f>IF(E283="x",VLOOKUP(A283,'[1]Du lieu'!$A$4:$AP$486,19,FALSE),IF(F283="x",IF(G283&lt;&gt;"-",VLOOKUP(A283,'[1]Du lieu'!$A$4:$AP$486,35,FALSE),"-"),"-"))</f>
        <v>9</v>
      </c>
      <c r="I283" s="45" t="str">
        <f>"Đã có chứng chỉ Tiếng Anh "&amp;VLOOKUP(A283,'[1]Du lieu'!$A$4:$H$486,8,FALSE)&amp;" (điểm thi: "&amp;VLOOKUP(A283,'[1]Du lieu'!$A$4:$H$486,7,FALSE)&amp;"), cấp ngày "&amp;VLOOKUP(A283,'[1]Du lieu'!$A$4:$J$486,9,FALSE)&amp;", thời hạn của chứng chỉ: "&amp;VLOOKUP(In!A283,'[1]Du lieu'!$A$4:$J$486,10)</f>
        <v>Đã có chứng chỉ Tiếng Anh TOEIC (điểm thi: 505), cấp ngày 14/10/2018, thời hạn của chứng chỉ: 14/10/2020</v>
      </c>
    </row>
    <row r="284" spans="1:9" ht="15.75" customHeight="1" x14ac:dyDescent="0.25">
      <c r="A284" s="48"/>
      <c r="B284" s="13" t="str">
        <f>"(Lớp: "&amp;VLOOKUP(A283,'[1]Du lieu'!$A$4:$F$199,6,FALSE)</f>
        <v>(Lớp: D14TKDPT1</v>
      </c>
      <c r="C284" s="14" t="s">
        <v>17</v>
      </c>
      <c r="D284" s="14" t="s">
        <v>16</v>
      </c>
      <c r="E284" s="15" t="str">
        <f>IF(VLOOKUP(A283,'[1]Du lieu'!$A$4:$AP$486,12)="x","x","-")</f>
        <v>-</v>
      </c>
      <c r="F284" s="15" t="str">
        <f>IF(VLOOKUP(A283,'[1]Du lieu'!$A$4:$AP$486,28)="x","x","-")</f>
        <v>x</v>
      </c>
      <c r="G284" s="16">
        <v>4</v>
      </c>
      <c r="H284" s="14" t="str">
        <f>IF(E284="x",VLOOKUP(A283,'[1]Du lieu'!$A$4:$AP$486,20,FALSE),IF(F284="x",IF(G284&lt;&gt;"-",VLOOKUP(A283,'[1]Du lieu'!$A$4:$AP$486,36,FALSE),"-"),"-"))</f>
        <v>9</v>
      </c>
      <c r="I284" s="46"/>
    </row>
    <row r="285" spans="1:9" ht="15.75" customHeight="1" x14ac:dyDescent="0.25">
      <c r="A285" s="48"/>
      <c r="B285" s="13" t="str">
        <f>"MSV: "&amp;VLOOKUP(A283,'[1]Du lieu'!$A$4:$B$199,2,FALSE)</f>
        <v>MSV: B14DCPT107</v>
      </c>
      <c r="C285" s="14" t="s">
        <v>18</v>
      </c>
      <c r="D285" s="14" t="s">
        <v>16</v>
      </c>
      <c r="E285" s="15" t="str">
        <f>IF(VLOOKUP(A283,'[1]Du lieu'!$A$4:$AP$486,13)="x","x","-")</f>
        <v>-</v>
      </c>
      <c r="F285" s="15" t="str">
        <f>IF(VLOOKUP(A283,'[1]Du lieu'!$A$4:$AP$486,29)="x","x","-")</f>
        <v>-</v>
      </c>
      <c r="G285" s="16"/>
      <c r="H285" s="14" t="str">
        <f>IF(E285="x",VLOOKUP(A283,'[1]Du lieu'!$A$4:$AP$486,21,FALSE),IF(F285="x",IF(G285&lt;&gt;"-",VLOOKUP(A283,'[1]Du lieu'!$A$4:$AP$486,37,FALSE),"-"),"-"))</f>
        <v>-</v>
      </c>
      <c r="I285" s="46"/>
    </row>
    <row r="286" spans="1:9" ht="15.75" customHeight="1" x14ac:dyDescent="0.25">
      <c r="A286" s="48"/>
      <c r="B286" s="13" t="str">
        <f>"NS: "&amp;VLOOKUP(A283,'[1]Du lieu'!$A$4:$F$199,5,FALSE)&amp;")"</f>
        <v>NS: 16/02/1996)</v>
      </c>
      <c r="C286" s="14" t="s">
        <v>19</v>
      </c>
      <c r="D286" s="14" t="s">
        <v>16</v>
      </c>
      <c r="E286" s="15" t="str">
        <f>IF(VLOOKUP(A283,'[1]Du lieu'!$A$4:$AP$486,14)="x","x","-")</f>
        <v>-</v>
      </c>
      <c r="F286" s="15" t="str">
        <f>IF(VLOOKUP(A283,'[1]Du lieu'!$A$4:$AP$486,30)="x","x","-")</f>
        <v>-</v>
      </c>
      <c r="G286" s="16"/>
      <c r="H286" s="14" t="str">
        <f>IF(E286="x",VLOOKUP(A283,'[1]Du lieu'!$A$4:$AP$486,22,FALSE),IF(F286="x",IF(G286&lt;&gt;"-",VLOOKUP(A283,'[1]Du lieu'!$A$4:$AP$486,38,FALSE),"-"),"-"))</f>
        <v>-</v>
      </c>
      <c r="I286" s="46"/>
    </row>
    <row r="287" spans="1:9" ht="15.75" customHeight="1" x14ac:dyDescent="0.25">
      <c r="A287" s="47">
        <v>71</v>
      </c>
      <c r="B287" s="9" t="str">
        <f>VLOOKUP(A287,'[1]Du lieu'!$A$4:$C$199,3,FALSE)&amp;" "&amp;VLOOKUP(A287,'[1]Du lieu'!$A$4:$D$199,4,FALSE)</f>
        <v>Nguyễn Hoàng Hiệp</v>
      </c>
      <c r="C287" s="10" t="s">
        <v>15</v>
      </c>
      <c r="D287" s="10" t="s">
        <v>16</v>
      </c>
      <c r="E287" s="11" t="str">
        <f>IF(VLOOKUP(A287,'[1]Du lieu'!$A$4:$AP$486,11)="x","x","-")</f>
        <v>-</v>
      </c>
      <c r="F287" s="11" t="str">
        <f>IF(VLOOKUP(A287,'[1]Du lieu'!$A$4:$AP$486,27)="x","x","-")</f>
        <v>x</v>
      </c>
      <c r="G287" s="12">
        <v>6.6</v>
      </c>
      <c r="H287" s="10" t="str">
        <f>IF(E287="x",VLOOKUP(A287,'[1]Du lieu'!$A$4:$AP$486,19,FALSE),IF(F287="x",IF(G287&lt;&gt;"-",VLOOKUP(A287,'[1]Du lieu'!$A$4:$AP$486,35,FALSE),"-"),"-"))</f>
        <v>10</v>
      </c>
      <c r="I287" s="45" t="str">
        <f>"Đã có chứng chỉ Tiếng Anh "&amp;VLOOKUP(A287,'[1]Du lieu'!$A$4:$H$486,8,FALSE)&amp;" (điểm thi: "&amp;VLOOKUP(A287,'[1]Du lieu'!$A$4:$H$486,7,FALSE)&amp;"), cấp ngày "&amp;VLOOKUP(A287,'[1]Du lieu'!$A$4:$J$486,9,FALSE)&amp;", thời hạn của chứng chỉ: "&amp;VLOOKUP(In!A287,'[1]Du lieu'!$A$4:$J$486,10)</f>
        <v>Đã có chứng chỉ Tiếng Anh TOEIC (điểm thi: 725), cấp ngày 27/10/2018, thời hạn của chứng chỉ: 27/10/2020</v>
      </c>
    </row>
    <row r="288" spans="1:9" ht="15.75" customHeight="1" x14ac:dyDescent="0.25">
      <c r="A288" s="48"/>
      <c r="B288" s="13" t="str">
        <f>"(Lớp: "&amp;VLOOKUP(A287,'[1]Du lieu'!$A$4:$F$199,6,FALSE)</f>
        <v>(Lớp: D14TKDPT1</v>
      </c>
      <c r="C288" s="14" t="s">
        <v>17</v>
      </c>
      <c r="D288" s="14" t="s">
        <v>16</v>
      </c>
      <c r="E288" s="15" t="str">
        <f>IF(VLOOKUP(A287,'[1]Du lieu'!$A$4:$AP$486,12)="x","x","-")</f>
        <v>-</v>
      </c>
      <c r="F288" s="15" t="str">
        <f>IF(VLOOKUP(A287,'[1]Du lieu'!$A$4:$AP$486,28)="x","x","-")</f>
        <v>x</v>
      </c>
      <c r="G288" s="16">
        <v>5.5</v>
      </c>
      <c r="H288" s="14" t="str">
        <f>IF(E288="x",VLOOKUP(A287,'[1]Du lieu'!$A$4:$AP$486,20,FALSE),IF(F288="x",IF(G288&lt;&gt;"-",VLOOKUP(A287,'[1]Du lieu'!$A$4:$AP$486,36,FALSE),"-"),"-"))</f>
        <v>10</v>
      </c>
      <c r="I288" s="46"/>
    </row>
    <row r="289" spans="1:9" ht="15.75" customHeight="1" x14ac:dyDescent="0.25">
      <c r="A289" s="48"/>
      <c r="B289" s="13" t="str">
        <f>"MSV: "&amp;VLOOKUP(A287,'[1]Du lieu'!$A$4:$B$199,2,FALSE)</f>
        <v>MSV: B14DCPT134</v>
      </c>
      <c r="C289" s="14" t="s">
        <v>18</v>
      </c>
      <c r="D289" s="14" t="s">
        <v>16</v>
      </c>
      <c r="E289" s="15" t="str">
        <f>IF(VLOOKUP(A287,'[1]Du lieu'!$A$4:$AP$486,13)="x","x","-")</f>
        <v>-</v>
      </c>
      <c r="F289" s="15" t="str">
        <f>IF(VLOOKUP(A287,'[1]Du lieu'!$A$4:$AP$486,29)="x","x","-")</f>
        <v>-</v>
      </c>
      <c r="G289" s="16"/>
      <c r="H289" s="14" t="str">
        <f>IF(E289="x",VLOOKUP(A287,'[1]Du lieu'!$A$4:$AP$486,21,FALSE),IF(F289="x",IF(G289&lt;&gt;"-",VLOOKUP(A287,'[1]Du lieu'!$A$4:$AP$486,37,FALSE),"-"),"-"))</f>
        <v>-</v>
      </c>
      <c r="I289" s="46"/>
    </row>
    <row r="290" spans="1:9" ht="15.75" customHeight="1" x14ac:dyDescent="0.25">
      <c r="A290" s="49"/>
      <c r="B290" s="28" t="str">
        <f>"NS: "&amp;VLOOKUP(A287,'[1]Du lieu'!$A$4:$F$199,5,FALSE)&amp;")"</f>
        <v>NS: 04/03/1996)</v>
      </c>
      <c r="C290" s="29" t="s">
        <v>19</v>
      </c>
      <c r="D290" s="29" t="s">
        <v>16</v>
      </c>
      <c r="E290" s="30" t="str">
        <f>IF(VLOOKUP(A287,'[1]Du lieu'!$A$4:$AP$486,14)="x","x","-")</f>
        <v>-</v>
      </c>
      <c r="F290" s="30" t="str">
        <f>IF(VLOOKUP(A287,'[1]Du lieu'!$A$4:$AP$486,30)="x","x","-")</f>
        <v>-</v>
      </c>
      <c r="G290" s="27"/>
      <c r="H290" s="29" t="str">
        <f>IF(E290="x",VLOOKUP(A287,'[1]Du lieu'!$A$4:$AP$486,22,FALSE),IF(F290="x",IF(G290&lt;&gt;"-",VLOOKUP(A287,'[1]Du lieu'!$A$4:$AP$486,38,FALSE),"-"),"-"))</f>
        <v>-</v>
      </c>
      <c r="I290" s="54"/>
    </row>
    <row r="291" spans="1:9" ht="15.75" customHeight="1" x14ac:dyDescent="0.25">
      <c r="A291" s="47">
        <v>72</v>
      </c>
      <c r="B291" s="9" t="str">
        <f>VLOOKUP(A291,'[1]Du lieu'!$A$4:$C$199,3,FALSE)&amp;" "&amp;VLOOKUP(A291,'[1]Du lieu'!$A$4:$D$199,4,FALSE)</f>
        <v>Nguyễn Diệu Linh</v>
      </c>
      <c r="C291" s="10" t="s">
        <v>15</v>
      </c>
      <c r="D291" s="10" t="s">
        <v>16</v>
      </c>
      <c r="E291" s="11" t="str">
        <f>IF(VLOOKUP(A291,'[1]Du lieu'!$A$4:$AP$486,11)="x","x","-")</f>
        <v>-</v>
      </c>
      <c r="F291" s="11" t="str">
        <f>IF(VLOOKUP(A291,'[1]Du lieu'!$A$4:$AP$486,27)="x","x","-")</f>
        <v>x</v>
      </c>
      <c r="G291" s="12">
        <v>6.6</v>
      </c>
      <c r="H291" s="10" t="str">
        <f>IF(E291="x",VLOOKUP(A291,'[1]Du lieu'!$A$4:$AP$486,19,FALSE),IF(F291="x",IF(G291&lt;&gt;"-",VLOOKUP(A291,'[1]Du lieu'!$A$4:$AP$486,35,FALSE),"-"),"-"))</f>
        <v>10</v>
      </c>
      <c r="I291" s="45" t="str">
        <f>"Đã có chứng chỉ Tiếng Anh "&amp;VLOOKUP(A291,'[1]Du lieu'!$A$4:$H$486,8,FALSE)&amp;" (điểm thi: "&amp;VLOOKUP(A291,'[1]Du lieu'!$A$4:$H$486,7,FALSE)&amp;"), cấp ngày "&amp;VLOOKUP(A291,'[1]Du lieu'!$A$4:$J$486,9,FALSE)&amp;", thời hạn của chứng chỉ: "&amp;VLOOKUP(In!A291,'[1]Du lieu'!$A$4:$J$486,10)</f>
        <v>Đã có chứng chỉ Tiếng Anh TOEIC (điểm thi: 600), cấp ngày 12/10/2018, thời hạn của chứng chỉ: 12/10/2020</v>
      </c>
    </row>
    <row r="292" spans="1:9" ht="15.75" customHeight="1" x14ac:dyDescent="0.25">
      <c r="A292" s="48"/>
      <c r="B292" s="13" t="str">
        <f>"(Lớp: "&amp;VLOOKUP(A291,'[1]Du lieu'!$A$4:$F$199,6,FALSE)</f>
        <v>(Lớp: D14TKDPT1</v>
      </c>
      <c r="C292" s="14" t="s">
        <v>17</v>
      </c>
      <c r="D292" s="14" t="s">
        <v>16</v>
      </c>
      <c r="E292" s="15" t="str">
        <f>IF(VLOOKUP(A291,'[1]Du lieu'!$A$4:$AP$486,12)="x","x","-")</f>
        <v>-</v>
      </c>
      <c r="F292" s="15" t="str">
        <f>IF(VLOOKUP(A291,'[1]Du lieu'!$A$4:$AP$486,28)="x","x","-")</f>
        <v>x</v>
      </c>
      <c r="G292" s="16">
        <v>5.4</v>
      </c>
      <c r="H292" s="14" t="str">
        <f>IF(E292="x",VLOOKUP(A291,'[1]Du lieu'!$A$4:$AP$486,20,FALSE),IF(F292="x",IF(G292&lt;&gt;"-",VLOOKUP(A291,'[1]Du lieu'!$A$4:$AP$486,36,FALSE),"-"),"-"))</f>
        <v>10</v>
      </c>
      <c r="I292" s="46"/>
    </row>
    <row r="293" spans="1:9" ht="15.75" customHeight="1" x14ac:dyDescent="0.25">
      <c r="A293" s="48"/>
      <c r="B293" s="13" t="str">
        <f>"MSV: "&amp;VLOOKUP(A291,'[1]Du lieu'!$A$4:$B$199,2,FALSE)</f>
        <v>MSV: B14DCPT125</v>
      </c>
      <c r="C293" s="14" t="s">
        <v>18</v>
      </c>
      <c r="D293" s="14" t="s">
        <v>16</v>
      </c>
      <c r="E293" s="15" t="str">
        <f>IF(VLOOKUP(A291,'[1]Du lieu'!$A$4:$AP$486,13)="x","x","-")</f>
        <v>-</v>
      </c>
      <c r="F293" s="15" t="str">
        <f>IF(VLOOKUP(A291,'[1]Du lieu'!$A$4:$AP$486,29)="x","x","-")</f>
        <v>-</v>
      </c>
      <c r="G293" s="16"/>
      <c r="H293" s="14" t="str">
        <f>IF(E293="x",VLOOKUP(A291,'[1]Du lieu'!$A$4:$AP$486,21,FALSE),IF(F293="x",IF(G293&lt;&gt;"-",VLOOKUP(A291,'[1]Du lieu'!$A$4:$AP$486,37,FALSE),"-"),"-"))</f>
        <v>-</v>
      </c>
      <c r="I293" s="46"/>
    </row>
    <row r="294" spans="1:9" ht="15.75" customHeight="1" x14ac:dyDescent="0.25">
      <c r="A294" s="48"/>
      <c r="B294" s="13" t="str">
        <f>"NS: "&amp;VLOOKUP(A291,'[1]Du lieu'!$A$4:$F$199,5,FALSE)&amp;")"</f>
        <v>NS: 03/04/1996)</v>
      </c>
      <c r="C294" s="14" t="s">
        <v>19</v>
      </c>
      <c r="D294" s="14" t="s">
        <v>16</v>
      </c>
      <c r="E294" s="15" t="str">
        <f>IF(VLOOKUP(A291,'[1]Du lieu'!$A$4:$AP$486,14)="x","x","-")</f>
        <v>-</v>
      </c>
      <c r="F294" s="15" t="str">
        <f>IF(VLOOKUP(A291,'[1]Du lieu'!$A$4:$AP$486,30)="x","x","-")</f>
        <v>-</v>
      </c>
      <c r="G294" s="16"/>
      <c r="H294" s="14" t="str">
        <f>IF(E294="x",VLOOKUP(A291,'[1]Du lieu'!$A$4:$AP$486,22,FALSE),IF(F294="x",IF(G294&lt;&gt;"-",VLOOKUP(A291,'[1]Du lieu'!$A$4:$AP$486,38,FALSE),"-"),"-"))</f>
        <v>-</v>
      </c>
      <c r="I294" s="46"/>
    </row>
    <row r="295" spans="1:9" ht="15.75" customHeight="1" x14ac:dyDescent="0.25">
      <c r="A295" s="47">
        <v>73</v>
      </c>
      <c r="B295" s="9" t="str">
        <f>VLOOKUP(A295,'[1]Du lieu'!$A$4:$C$199,3,FALSE)&amp;" "&amp;VLOOKUP(A295,'[1]Du lieu'!$A$4:$D$199,4,FALSE)</f>
        <v>Hoàng Thị Linh</v>
      </c>
      <c r="C295" s="10" t="s">
        <v>15</v>
      </c>
      <c r="D295" s="10" t="s">
        <v>16</v>
      </c>
      <c r="E295" s="11" t="str">
        <f>IF(VLOOKUP(A295,'[1]Du lieu'!$A$4:$AP$486,11)="x","x","-")</f>
        <v>-</v>
      </c>
      <c r="F295" s="11" t="str">
        <f>IF(VLOOKUP(A295,'[1]Du lieu'!$A$4:$AP$486,27)="x","x","-")</f>
        <v>x</v>
      </c>
      <c r="G295" s="12">
        <v>5.5</v>
      </c>
      <c r="H295" s="10" t="str">
        <f>IF(E295="x",VLOOKUP(A295,'[1]Du lieu'!$A$4:$AP$486,19,FALSE),IF(F295="x",IF(G295&lt;&gt;"-",VLOOKUP(A295,'[1]Du lieu'!$A$4:$AP$486,35,FALSE),"-"),"-"))</f>
        <v>10</v>
      </c>
      <c r="I295" s="45" t="str">
        <f>"Đã có chứng chỉ Tiếng Anh "&amp;VLOOKUP(A295,'[1]Du lieu'!$A$4:$H$486,8,FALSE)&amp;" (điểm thi: "&amp;VLOOKUP(A295,'[1]Du lieu'!$A$4:$H$486,7,FALSE)&amp;"), cấp ngày "&amp;VLOOKUP(A295,'[1]Du lieu'!$A$4:$J$486,9,FALSE)&amp;", thời hạn của chứng chỉ: "&amp;VLOOKUP(In!A295,'[1]Du lieu'!$A$4:$J$486,10)</f>
        <v>Đã có chứng chỉ Tiếng Anh TOEIC (điểm thi: 655), cấp ngày 14/10/2018, thời hạn của chứng chỉ: 14/10/2020</v>
      </c>
    </row>
    <row r="296" spans="1:9" ht="15.75" customHeight="1" x14ac:dyDescent="0.25">
      <c r="A296" s="48"/>
      <c r="B296" s="13" t="str">
        <f>"(Lớp: "&amp;VLOOKUP(A295,'[1]Du lieu'!$A$4:$F$199,6,FALSE)</f>
        <v>(Lớp: D14TKDPT1</v>
      </c>
      <c r="C296" s="14" t="s">
        <v>17</v>
      </c>
      <c r="D296" s="14" t="s">
        <v>16</v>
      </c>
      <c r="E296" s="15" t="str">
        <f>IF(VLOOKUP(A295,'[1]Du lieu'!$A$4:$AP$486,12)="x","x","-")</f>
        <v>-</v>
      </c>
      <c r="F296" s="15" t="str">
        <f>IF(VLOOKUP(A295,'[1]Du lieu'!$A$4:$AP$486,28)="x","x","-")</f>
        <v>x</v>
      </c>
      <c r="G296" s="16">
        <v>5.6</v>
      </c>
      <c r="H296" s="14" t="str">
        <f>IF(E296="x",VLOOKUP(A295,'[1]Du lieu'!$A$4:$AP$486,20,FALSE),IF(F296="x",IF(G296&lt;&gt;"-",VLOOKUP(A295,'[1]Du lieu'!$A$4:$AP$486,36,FALSE),"-"),"-"))</f>
        <v>10</v>
      </c>
      <c r="I296" s="46"/>
    </row>
    <row r="297" spans="1:9" ht="15.75" customHeight="1" x14ac:dyDescent="0.25">
      <c r="A297" s="48"/>
      <c r="B297" s="13" t="str">
        <f>"MSV: "&amp;VLOOKUP(A295,'[1]Du lieu'!$A$4:$B$199,2,FALSE)</f>
        <v>MSV: B14DCPT139</v>
      </c>
      <c r="C297" s="14" t="s">
        <v>18</v>
      </c>
      <c r="D297" s="14" t="s">
        <v>16</v>
      </c>
      <c r="E297" s="15" t="str">
        <f>IF(VLOOKUP(A295,'[1]Du lieu'!$A$4:$AP$486,13)="x","x","-")</f>
        <v>-</v>
      </c>
      <c r="F297" s="15" t="str">
        <f>IF(VLOOKUP(A295,'[1]Du lieu'!$A$4:$AP$486,29)="x","x","-")</f>
        <v>-</v>
      </c>
      <c r="G297" s="16"/>
      <c r="H297" s="14" t="str">
        <f>IF(E297="x",VLOOKUP(A295,'[1]Du lieu'!$A$4:$AP$486,21,FALSE),IF(F297="x",IF(G297&lt;&gt;"-",VLOOKUP(A295,'[1]Du lieu'!$A$4:$AP$486,37,FALSE),"-"),"-"))</f>
        <v>-</v>
      </c>
      <c r="I297" s="46"/>
    </row>
    <row r="298" spans="1:9" ht="15.75" customHeight="1" x14ac:dyDescent="0.25">
      <c r="A298" s="48"/>
      <c r="B298" s="13" t="str">
        <f>"NS: "&amp;VLOOKUP(A295,'[1]Du lieu'!$A$4:$F$199,5,FALSE)&amp;")"</f>
        <v>NS: 17/01/1996)</v>
      </c>
      <c r="C298" s="14" t="s">
        <v>19</v>
      </c>
      <c r="D298" s="14" t="s">
        <v>16</v>
      </c>
      <c r="E298" s="15" t="str">
        <f>IF(VLOOKUP(A295,'[1]Du lieu'!$A$4:$AP$486,14)="x","x","-")</f>
        <v>-</v>
      </c>
      <c r="F298" s="15" t="str">
        <f>IF(VLOOKUP(A295,'[1]Du lieu'!$A$4:$AP$486,30)="x","x","-")</f>
        <v>-</v>
      </c>
      <c r="G298" s="16"/>
      <c r="H298" s="14" t="str">
        <f>IF(E298="x",VLOOKUP(A295,'[1]Du lieu'!$A$4:$AP$486,22,FALSE),IF(F298="x",IF(G298&lt;&gt;"-",VLOOKUP(A295,'[1]Du lieu'!$A$4:$AP$486,38,FALSE),"-"),"-"))</f>
        <v>-</v>
      </c>
      <c r="I298" s="46"/>
    </row>
    <row r="299" spans="1:9" ht="15.75" customHeight="1" x14ac:dyDescent="0.25">
      <c r="A299" s="47">
        <v>74</v>
      </c>
      <c r="B299" s="9" t="str">
        <f>VLOOKUP(A299,'[1]Du lieu'!$A$4:$C$199,3,FALSE)&amp;" "&amp;VLOOKUP(A299,'[1]Du lieu'!$A$4:$D$199,4,FALSE)</f>
        <v>Bùi Thị Loan</v>
      </c>
      <c r="C299" s="10" t="s">
        <v>15</v>
      </c>
      <c r="D299" s="10" t="s">
        <v>16</v>
      </c>
      <c r="E299" s="11" t="str">
        <f>IF(VLOOKUP(A299,'[1]Du lieu'!$A$4:$AP$486,11)="x","x","-")</f>
        <v>-</v>
      </c>
      <c r="F299" s="11" t="str">
        <f>IF(VLOOKUP(A299,'[1]Du lieu'!$A$4:$AP$486,27)="x","x","-")</f>
        <v>x</v>
      </c>
      <c r="G299" s="12">
        <v>6.5</v>
      </c>
      <c r="H299" s="10" t="str">
        <f>IF(E299="x",VLOOKUP(A299,'[1]Du lieu'!$A$4:$AP$486,19,FALSE),IF(F299="x",IF(G299&lt;&gt;"-",VLOOKUP(A299,'[1]Du lieu'!$A$4:$AP$486,35,FALSE),"-"),"-"))</f>
        <v>9</v>
      </c>
      <c r="I299" s="45" t="str">
        <f>"Đã có chứng chỉ Tiếng Anh "&amp;VLOOKUP(A299,'[1]Du lieu'!$A$4:$H$486,8,FALSE)&amp;" (điểm thi: "&amp;VLOOKUP(A299,'[1]Du lieu'!$A$4:$H$486,7,FALSE)&amp;"), cấp ngày "&amp;VLOOKUP(A299,'[1]Du lieu'!$A$4:$J$486,9,FALSE)&amp;", thời hạn của chứng chỉ: "&amp;VLOOKUP(In!A299,'[1]Du lieu'!$A$4:$J$486,10)</f>
        <v>Đã có chứng chỉ Tiếng Anh TOEIC (điểm thi: 535), cấp ngày 27/11/2018, thời hạn của chứng chỉ: 27/11/2020</v>
      </c>
    </row>
    <row r="300" spans="1:9" ht="15.75" customHeight="1" x14ac:dyDescent="0.25">
      <c r="A300" s="48"/>
      <c r="B300" s="13" t="str">
        <f>"(Lớp: "&amp;VLOOKUP(A299,'[1]Du lieu'!$A$4:$F$199,6,FALSE)</f>
        <v>(Lớp: D14TKDPT1</v>
      </c>
      <c r="C300" s="14" t="s">
        <v>17</v>
      </c>
      <c r="D300" s="14" t="s">
        <v>16</v>
      </c>
      <c r="E300" s="15" t="str">
        <f>IF(VLOOKUP(A299,'[1]Du lieu'!$A$4:$AP$486,12)="x","x","-")</f>
        <v>-</v>
      </c>
      <c r="F300" s="15" t="str">
        <f>IF(VLOOKUP(A299,'[1]Du lieu'!$A$4:$AP$486,28)="x","x","-")</f>
        <v>x</v>
      </c>
      <c r="G300" s="16">
        <v>5.6</v>
      </c>
      <c r="H300" s="14" t="str">
        <f>IF(E300="x",VLOOKUP(A299,'[1]Du lieu'!$A$4:$AP$486,20,FALSE),IF(F300="x",IF(G300&lt;&gt;"-",VLOOKUP(A299,'[1]Du lieu'!$A$4:$AP$486,36,FALSE),"-"),"-"))</f>
        <v>9</v>
      </c>
      <c r="I300" s="46"/>
    </row>
    <row r="301" spans="1:9" ht="15.75" customHeight="1" x14ac:dyDescent="0.25">
      <c r="A301" s="48"/>
      <c r="B301" s="13" t="str">
        <f>"MSV: "&amp;VLOOKUP(A299,'[1]Du lieu'!$A$4:$B$199,2,FALSE)</f>
        <v>MSV: B14DCPT061</v>
      </c>
      <c r="C301" s="14" t="s">
        <v>18</v>
      </c>
      <c r="D301" s="14" t="s">
        <v>16</v>
      </c>
      <c r="E301" s="15" t="str">
        <f>IF(VLOOKUP(A299,'[1]Du lieu'!$A$4:$AP$486,13)="x","x","-")</f>
        <v>-</v>
      </c>
      <c r="F301" s="15" t="str">
        <f>IF(VLOOKUP(A299,'[1]Du lieu'!$A$4:$AP$486,29)="x","x","-")</f>
        <v>-</v>
      </c>
      <c r="G301" s="16"/>
      <c r="H301" s="14" t="str">
        <f>IF(E301="x",VLOOKUP(A299,'[1]Du lieu'!$A$4:$AP$486,21,FALSE),IF(F301="x",IF(G301&lt;&gt;"-",VLOOKUP(A299,'[1]Du lieu'!$A$4:$AP$486,37,FALSE),"-"),"-"))</f>
        <v>-</v>
      </c>
      <c r="I301" s="46"/>
    </row>
    <row r="302" spans="1:9" ht="15.75" customHeight="1" x14ac:dyDescent="0.25">
      <c r="A302" s="48"/>
      <c r="B302" s="13" t="str">
        <f>"NS: "&amp;VLOOKUP(A299,'[1]Du lieu'!$A$4:$F$199,5,FALSE)&amp;")"</f>
        <v>NS: 23/01/1996)</v>
      </c>
      <c r="C302" s="14" t="s">
        <v>19</v>
      </c>
      <c r="D302" s="14" t="s">
        <v>16</v>
      </c>
      <c r="E302" s="15" t="str">
        <f>IF(VLOOKUP(A299,'[1]Du lieu'!$A$4:$AP$486,14)="x","x","-")</f>
        <v>-</v>
      </c>
      <c r="F302" s="15" t="str">
        <f>IF(VLOOKUP(A299,'[1]Du lieu'!$A$4:$AP$486,30)="x","x","-")</f>
        <v>-</v>
      </c>
      <c r="G302" s="16"/>
      <c r="H302" s="14" t="str">
        <f>IF(E302="x",VLOOKUP(A299,'[1]Du lieu'!$A$4:$AP$486,22,FALSE),IF(F302="x",IF(G302&lt;&gt;"-",VLOOKUP(A299,'[1]Du lieu'!$A$4:$AP$486,38,FALSE),"-"),"-"))</f>
        <v>-</v>
      </c>
      <c r="I302" s="46"/>
    </row>
    <row r="303" spans="1:9" ht="15.75" customHeight="1" x14ac:dyDescent="0.25">
      <c r="A303" s="47">
        <v>75</v>
      </c>
      <c r="B303" s="9" t="str">
        <f>VLOOKUP(A303,'[1]Du lieu'!$A$4:$C$199,3,FALSE)&amp;" "&amp;VLOOKUP(A303,'[1]Du lieu'!$A$4:$D$199,4,FALSE)</f>
        <v>Nguyễn Thị Hoài Phương</v>
      </c>
      <c r="C303" s="10" t="s">
        <v>15</v>
      </c>
      <c r="D303" s="10" t="s">
        <v>16</v>
      </c>
      <c r="E303" s="11" t="str">
        <f>IF(VLOOKUP(A303,'[1]Du lieu'!$A$4:$AP$486,11)="x","x","-")</f>
        <v>-</v>
      </c>
      <c r="F303" s="11" t="str">
        <f>IF(VLOOKUP(A303,'[1]Du lieu'!$A$4:$AP$486,27)="x","x","-")</f>
        <v>-</v>
      </c>
      <c r="G303" s="12"/>
      <c r="H303" s="10" t="str">
        <f>IF(E303="x",VLOOKUP(A303,'[1]Du lieu'!$A$4:$AP$486,19,FALSE),IF(F303="x",IF(G303&lt;&gt;"-",VLOOKUP(A303,'[1]Du lieu'!$A$4:$AP$486,35,FALSE),"-"),"-"))</f>
        <v>-</v>
      </c>
      <c r="I303" s="45" t="str">
        <f>"Đã có chứng chỉ Tiếng Anh "&amp;VLOOKUP(A303,'[1]Du lieu'!$A$4:$H$486,8,FALSE)&amp;" (điểm thi: "&amp;VLOOKUP(A303,'[1]Du lieu'!$A$4:$H$486,7,FALSE)&amp;"), cấp ngày "&amp;VLOOKUP(A303,'[1]Du lieu'!$A$4:$J$486,9,FALSE)&amp;", thời hạn của chứng chỉ: "&amp;VLOOKUP(In!A303,'[1]Du lieu'!$A$4:$J$486,10)</f>
        <v>Đã có chứng chỉ Tiếng Anh TOEIC (điểm thi: 620), cấp ngày 27/11/2018, thời hạn của chứng chỉ: 27/11/2020</v>
      </c>
    </row>
    <row r="304" spans="1:9" ht="15.75" customHeight="1" x14ac:dyDescent="0.25">
      <c r="A304" s="48"/>
      <c r="B304" s="13" t="str">
        <f>"(Lớp: "&amp;VLOOKUP(A303,'[1]Du lieu'!$A$4:$F$199,6,FALSE)</f>
        <v>(Lớp: D14TKDPT1</v>
      </c>
      <c r="C304" s="14" t="s">
        <v>17</v>
      </c>
      <c r="D304" s="14" t="s">
        <v>16</v>
      </c>
      <c r="E304" s="15" t="str">
        <f>IF(VLOOKUP(A303,'[1]Du lieu'!$A$4:$AP$486,12)="x","x","-")</f>
        <v>-</v>
      </c>
      <c r="F304" s="15" t="str">
        <f>IF(VLOOKUP(A303,'[1]Du lieu'!$A$4:$AP$486,28)="x","x","-")</f>
        <v>x</v>
      </c>
      <c r="G304" s="16">
        <v>5.5</v>
      </c>
      <c r="H304" s="14" t="str">
        <f>IF(E304="x",VLOOKUP(A303,'[1]Du lieu'!$A$4:$AP$486,20,FALSE),IF(F304="x",IF(G304&lt;&gt;"-",VLOOKUP(A303,'[1]Du lieu'!$A$4:$AP$486,36,FALSE),"-"),"-"))</f>
        <v>10</v>
      </c>
      <c r="I304" s="46"/>
    </row>
    <row r="305" spans="1:9" ht="15.75" customHeight="1" x14ac:dyDescent="0.25">
      <c r="A305" s="48"/>
      <c r="B305" s="13" t="str">
        <f>"MSV: "&amp;VLOOKUP(A303,'[1]Du lieu'!$A$4:$B$199,2,FALSE)</f>
        <v>MSV: B14DCPT118</v>
      </c>
      <c r="C305" s="14" t="s">
        <v>18</v>
      </c>
      <c r="D305" s="14" t="s">
        <v>16</v>
      </c>
      <c r="E305" s="15" t="str">
        <f>IF(VLOOKUP(A303,'[1]Du lieu'!$A$4:$AP$486,13)="x","x","-")</f>
        <v>-</v>
      </c>
      <c r="F305" s="15" t="str">
        <f>IF(VLOOKUP(A303,'[1]Du lieu'!$A$4:$AP$486,29)="x","x","-")</f>
        <v>x</v>
      </c>
      <c r="G305" s="16">
        <v>6.4</v>
      </c>
      <c r="H305" s="14" t="str">
        <f>IF(E305="x",VLOOKUP(A303,'[1]Du lieu'!$A$4:$AP$486,21,FALSE),IF(F305="x",IF(G305&lt;&gt;"-",VLOOKUP(A303,'[1]Du lieu'!$A$4:$AP$486,37,FALSE),"-"),"-"))</f>
        <v>10</v>
      </c>
      <c r="I305" s="46"/>
    </row>
    <row r="306" spans="1:9" ht="15.75" customHeight="1" x14ac:dyDescent="0.25">
      <c r="A306" s="48"/>
      <c r="B306" s="13" t="str">
        <f>"NS: "&amp;VLOOKUP(A303,'[1]Du lieu'!$A$4:$F$199,5,FALSE)&amp;")"</f>
        <v>NS: 27/08/1996)</v>
      </c>
      <c r="C306" s="14" t="s">
        <v>19</v>
      </c>
      <c r="D306" s="14" t="s">
        <v>16</v>
      </c>
      <c r="E306" s="15" t="str">
        <f>IF(VLOOKUP(A303,'[1]Du lieu'!$A$4:$AP$486,14)="x","x","-")</f>
        <v>-</v>
      </c>
      <c r="F306" s="15" t="str">
        <f>IF(VLOOKUP(A303,'[1]Du lieu'!$A$4:$AP$486,30)="x","x","-")</f>
        <v>-</v>
      </c>
      <c r="G306" s="16"/>
      <c r="H306" s="14" t="str">
        <f>IF(E306="x",VLOOKUP(A303,'[1]Du lieu'!$A$4:$AP$486,22,FALSE),IF(F306="x",IF(G306&lt;&gt;"-",VLOOKUP(A303,'[1]Du lieu'!$A$4:$AP$486,38,FALSE),"-"),"-"))</f>
        <v>-</v>
      </c>
      <c r="I306" s="46"/>
    </row>
    <row r="307" spans="1:9" ht="15.75" customHeight="1" x14ac:dyDescent="0.25">
      <c r="A307" s="47">
        <v>76</v>
      </c>
      <c r="B307" s="9" t="str">
        <f>VLOOKUP(A307,'[1]Du lieu'!$A$4:$C$199,3,FALSE)&amp;" "&amp;VLOOKUP(A307,'[1]Du lieu'!$A$4:$D$199,4,FALSE)</f>
        <v>Lê Nhật Quyên</v>
      </c>
      <c r="C307" s="10" t="s">
        <v>15</v>
      </c>
      <c r="D307" s="10" t="s">
        <v>16</v>
      </c>
      <c r="E307" s="11" t="str">
        <f>IF(VLOOKUP(A307,'[1]Du lieu'!$A$4:$AP$486,11)="x","x","-")</f>
        <v>-</v>
      </c>
      <c r="F307" s="11" t="str">
        <f>IF(VLOOKUP(A307,'[1]Du lieu'!$A$4:$AP$486,27)="x","x","-")</f>
        <v>x</v>
      </c>
      <c r="G307" s="12">
        <v>4.5999999999999996</v>
      </c>
      <c r="H307" s="10" t="str">
        <f>IF(E307="x",VLOOKUP(A307,'[1]Du lieu'!$A$4:$AP$486,19,FALSE),IF(F307="x",IF(G307&lt;&gt;"-",VLOOKUP(A307,'[1]Du lieu'!$A$4:$AP$486,35,FALSE),"-"),"-"))</f>
        <v>8</v>
      </c>
      <c r="I307" s="45" t="str">
        <f>"Đã có chứng chỉ Tiếng Anh "&amp;VLOOKUP(A307,'[1]Du lieu'!$A$4:$H$486,8,FALSE)&amp;" (điểm thi: "&amp;VLOOKUP(A307,'[1]Du lieu'!$A$4:$H$486,7,FALSE)&amp;"), cấp ngày "&amp;VLOOKUP(A307,'[1]Du lieu'!$A$4:$J$486,9,FALSE)&amp;", thời hạn của chứng chỉ: "&amp;VLOOKUP(In!A307,'[1]Du lieu'!$A$4:$J$486,10)</f>
        <v>Đã có chứng chỉ Tiếng Anh TOEIC (điểm thi: 475), cấp ngày 27/11/2018, thời hạn của chứng chỉ: 27/11/2020</v>
      </c>
    </row>
    <row r="308" spans="1:9" ht="15.75" customHeight="1" x14ac:dyDescent="0.25">
      <c r="A308" s="48"/>
      <c r="B308" s="13" t="str">
        <f>"(Lớp: "&amp;VLOOKUP(A307,'[1]Du lieu'!$A$4:$F$199,6,FALSE)</f>
        <v>(Lớp: D14TKDPT1</v>
      </c>
      <c r="C308" s="14" t="s">
        <v>17</v>
      </c>
      <c r="D308" s="14" t="s">
        <v>16</v>
      </c>
      <c r="E308" s="15" t="str">
        <f>IF(VLOOKUP(A307,'[1]Du lieu'!$A$4:$AP$486,12)="x","x","-")</f>
        <v>-</v>
      </c>
      <c r="F308" s="15" t="str">
        <f>IF(VLOOKUP(A307,'[1]Du lieu'!$A$4:$AP$486,28)="x","x","-")</f>
        <v>x</v>
      </c>
      <c r="G308" s="16">
        <v>4.7</v>
      </c>
      <c r="H308" s="14">
        <f>IF(E308="x",VLOOKUP(A307,'[1]Du lieu'!$A$4:$AP$486,20,FALSE),IF(F308="x",IF(G308&lt;&gt;"-",VLOOKUP(A307,'[1]Du lieu'!$A$4:$AP$486,36,FALSE),"-"),"-"))</f>
        <v>7</v>
      </c>
      <c r="I308" s="46"/>
    </row>
    <row r="309" spans="1:9" ht="15.75" customHeight="1" x14ac:dyDescent="0.25">
      <c r="A309" s="48"/>
      <c r="B309" s="13" t="str">
        <f>"MSV: "&amp;VLOOKUP(A307,'[1]Du lieu'!$A$4:$B$199,2,FALSE)</f>
        <v>MSV: B14DCPT145</v>
      </c>
      <c r="C309" s="14" t="s">
        <v>18</v>
      </c>
      <c r="D309" s="14" t="s">
        <v>16</v>
      </c>
      <c r="E309" s="15" t="str">
        <f>IF(VLOOKUP(A307,'[1]Du lieu'!$A$4:$AP$486,13)="x","x","-")</f>
        <v>-</v>
      </c>
      <c r="F309" s="15" t="str">
        <f>IF(VLOOKUP(A307,'[1]Du lieu'!$A$4:$AP$486,29)="x","x","-")</f>
        <v>-</v>
      </c>
      <c r="G309" s="16"/>
      <c r="H309" s="14" t="str">
        <f>IF(E309="x",VLOOKUP(A307,'[1]Du lieu'!$A$4:$AP$486,21,FALSE),IF(F309="x",IF(G309&lt;&gt;"-",VLOOKUP(A307,'[1]Du lieu'!$A$4:$AP$486,37,FALSE),"-"),"-"))</f>
        <v>-</v>
      </c>
      <c r="I309" s="46"/>
    </row>
    <row r="310" spans="1:9" ht="15.75" customHeight="1" x14ac:dyDescent="0.25">
      <c r="A310" s="48"/>
      <c r="B310" s="13" t="str">
        <f>"NS: "&amp;VLOOKUP(A307,'[1]Du lieu'!$A$4:$F$199,5,FALSE)&amp;")"</f>
        <v>NS: 14/01/1996)</v>
      </c>
      <c r="C310" s="14" t="s">
        <v>19</v>
      </c>
      <c r="D310" s="14" t="s">
        <v>16</v>
      </c>
      <c r="E310" s="15" t="str">
        <f>IF(VLOOKUP(A307,'[1]Du lieu'!$A$4:$AP$486,14)="x","x","-")</f>
        <v>-</v>
      </c>
      <c r="F310" s="15" t="str">
        <f>IF(VLOOKUP(A307,'[1]Du lieu'!$A$4:$AP$486,30)="x","x","-")</f>
        <v>-</v>
      </c>
      <c r="G310" s="16"/>
      <c r="H310" s="14" t="str">
        <f>IF(E310="x",VLOOKUP(A307,'[1]Du lieu'!$A$4:$AP$486,22,FALSE),IF(F310="x",IF(G310&lt;&gt;"-",VLOOKUP(A307,'[1]Du lieu'!$A$4:$AP$486,38,FALSE),"-"),"-"))</f>
        <v>-</v>
      </c>
      <c r="I310" s="46"/>
    </row>
    <row r="311" spans="1:9" ht="15.75" customHeight="1" x14ac:dyDescent="0.25">
      <c r="A311" s="47">
        <v>77</v>
      </c>
      <c r="B311" s="9" t="str">
        <f>VLOOKUP(A311,'[1]Du lieu'!$A$4:$C$199,3,FALSE)&amp;" "&amp;VLOOKUP(A311,'[1]Du lieu'!$A$4:$D$199,4,FALSE)</f>
        <v>Nguyễn Minh Thư</v>
      </c>
      <c r="C311" s="10" t="s">
        <v>15</v>
      </c>
      <c r="D311" s="10" t="s">
        <v>16</v>
      </c>
      <c r="E311" s="11" t="str">
        <f>IF(VLOOKUP(A311,'[1]Du lieu'!$A$4:$AP$486,11)="x","x","-")</f>
        <v>-</v>
      </c>
      <c r="F311" s="11" t="str">
        <f>IF(VLOOKUP(A311,'[1]Du lieu'!$A$4:$AP$486,27)="x","x","-")</f>
        <v>-</v>
      </c>
      <c r="G311" s="12"/>
      <c r="H311" s="10" t="str">
        <f>IF(E311="x",VLOOKUP(A311,'[1]Du lieu'!$A$4:$AP$486,19,FALSE),IF(F311="x",IF(G311&lt;&gt;"-",VLOOKUP(A311,'[1]Du lieu'!$A$4:$AP$486,35,FALSE),"-"),"-"))</f>
        <v>-</v>
      </c>
      <c r="I311" s="45" t="str">
        <f>"Đã có chứng chỉ Tiếng Anh "&amp;VLOOKUP(A311,'[1]Du lieu'!$A$4:$H$486,8,FALSE)&amp;" (điểm thi: "&amp;VLOOKUP(A311,'[1]Du lieu'!$A$4:$H$486,7,FALSE)&amp;"), cấp ngày "&amp;VLOOKUP(A311,'[1]Du lieu'!$A$4:$J$486,9,FALSE)&amp;", thời hạn của chứng chỉ: "&amp;VLOOKUP(In!A311,'[1]Du lieu'!$A$4:$J$486,10)</f>
        <v>Đã có chứng chỉ Tiếng Anh TOEIC (điểm thi: 680), cấp ngày 18/11/2018, thời hạn của chứng chỉ: 18/11/2020</v>
      </c>
    </row>
    <row r="312" spans="1:9" ht="15.75" customHeight="1" x14ac:dyDescent="0.25">
      <c r="A312" s="48"/>
      <c r="B312" s="13" t="str">
        <f>"(Lớp: "&amp;VLOOKUP(A311,'[1]Du lieu'!$A$4:$F$199,6,FALSE)</f>
        <v>(Lớp: D14TKDPT1</v>
      </c>
      <c r="C312" s="14" t="s">
        <v>17</v>
      </c>
      <c r="D312" s="14" t="s">
        <v>16</v>
      </c>
      <c r="E312" s="15" t="str">
        <f>IF(VLOOKUP(A311,'[1]Du lieu'!$A$4:$AP$486,12)="x","x","-")</f>
        <v>-</v>
      </c>
      <c r="F312" s="15" t="str">
        <f>IF(VLOOKUP(A311,'[1]Du lieu'!$A$4:$AP$486,28)="x","x","-")</f>
        <v>x</v>
      </c>
      <c r="G312" s="16">
        <v>7.1</v>
      </c>
      <c r="H312" s="14" t="str">
        <f>IF(E312="x",VLOOKUP(A311,'[1]Du lieu'!$A$4:$AP$486,20,FALSE),IF(F312="x",IF(G312&lt;&gt;"-",VLOOKUP(A311,'[1]Du lieu'!$A$4:$AP$486,36,FALSE),"-"),"-"))</f>
        <v>10</v>
      </c>
      <c r="I312" s="46"/>
    </row>
    <row r="313" spans="1:9" ht="15.75" customHeight="1" x14ac:dyDescent="0.25">
      <c r="A313" s="48"/>
      <c r="B313" s="13" t="str">
        <f>"MSV: "&amp;VLOOKUP(A311,'[1]Du lieu'!$A$4:$B$199,2,FALSE)</f>
        <v>MSV: B14DCPT062</v>
      </c>
      <c r="C313" s="14" t="s">
        <v>18</v>
      </c>
      <c r="D313" s="14" t="s">
        <v>16</v>
      </c>
      <c r="E313" s="15" t="str">
        <f>IF(VLOOKUP(A311,'[1]Du lieu'!$A$4:$AP$486,13)="x","x","-")</f>
        <v>-</v>
      </c>
      <c r="F313" s="15" t="str">
        <f>IF(VLOOKUP(A311,'[1]Du lieu'!$A$4:$AP$486,29)="x","x","-")</f>
        <v>x</v>
      </c>
      <c r="G313" s="16">
        <v>0</v>
      </c>
      <c r="H313" s="14" t="str">
        <f>IF(E313="x",VLOOKUP(A311,'[1]Du lieu'!$A$4:$AP$486,21,FALSE),IF(F313="x",IF(G313&lt;&gt;"-",VLOOKUP(A311,'[1]Du lieu'!$A$4:$AP$486,37,FALSE),"-"),"-"))</f>
        <v>10</v>
      </c>
      <c r="I313" s="46"/>
    </row>
    <row r="314" spans="1:9" ht="15.75" customHeight="1" x14ac:dyDescent="0.25">
      <c r="A314" s="48"/>
      <c r="B314" s="13" t="str">
        <f>"NS: "&amp;VLOOKUP(A311,'[1]Du lieu'!$A$4:$F$199,5,FALSE)&amp;")"</f>
        <v>NS: 07/12/1996)</v>
      </c>
      <c r="C314" s="14" t="s">
        <v>19</v>
      </c>
      <c r="D314" s="14" t="s">
        <v>16</v>
      </c>
      <c r="E314" s="15" t="str">
        <f>IF(VLOOKUP(A311,'[1]Du lieu'!$A$4:$AP$486,14)="x","x","-")</f>
        <v>-</v>
      </c>
      <c r="F314" s="15" t="str">
        <f>IF(VLOOKUP(A311,'[1]Du lieu'!$A$4:$AP$486,30)="x","x","-")</f>
        <v>-</v>
      </c>
      <c r="G314" s="16"/>
      <c r="H314" s="14" t="str">
        <f>IF(E314="x",VLOOKUP(A311,'[1]Du lieu'!$A$4:$AP$486,22,FALSE),IF(F314="x",IF(G314&lt;&gt;"-",VLOOKUP(A311,'[1]Du lieu'!$A$4:$AP$486,38,FALSE),"-"),"-"))</f>
        <v>-</v>
      </c>
      <c r="I314" s="46"/>
    </row>
    <row r="315" spans="1:9" ht="15.75" customHeight="1" x14ac:dyDescent="0.25">
      <c r="A315" s="47">
        <v>78</v>
      </c>
      <c r="B315" s="9" t="str">
        <f>VLOOKUP(A315,'[1]Du lieu'!$A$4:$C$199,3,FALSE)&amp;" "&amp;VLOOKUP(A315,'[1]Du lieu'!$A$4:$D$199,4,FALSE)</f>
        <v>Nguyễn Thị ánh Tuyết</v>
      </c>
      <c r="C315" s="10" t="s">
        <v>15</v>
      </c>
      <c r="D315" s="10" t="s">
        <v>16</v>
      </c>
      <c r="E315" s="11" t="str">
        <f>IF(VLOOKUP(A315,'[1]Du lieu'!$A$4:$AP$486,11)="x","x","-")</f>
        <v>-</v>
      </c>
      <c r="F315" s="11" t="str">
        <f>IF(VLOOKUP(A315,'[1]Du lieu'!$A$4:$AP$486,27)="x","x","-")</f>
        <v>x</v>
      </c>
      <c r="G315" s="12">
        <v>6.3</v>
      </c>
      <c r="H315" s="10" t="str">
        <f>IF(E315="x",VLOOKUP(A315,'[1]Du lieu'!$A$4:$AP$486,19,FALSE),IF(F315="x",IF(G315&lt;&gt;"-",VLOOKUP(A315,'[1]Du lieu'!$A$4:$AP$486,35,FALSE),"-"),"-"))</f>
        <v>8</v>
      </c>
      <c r="I315" s="45" t="str">
        <f>"Đã có chứng chỉ Tiếng Anh "&amp;VLOOKUP(A315,'[1]Du lieu'!$A$4:$H$486,8,FALSE)&amp;" (điểm thi: "&amp;VLOOKUP(A315,'[1]Du lieu'!$A$4:$H$486,7,FALSE)&amp;"), cấp ngày "&amp;VLOOKUP(A315,'[1]Du lieu'!$A$4:$J$486,9,FALSE)&amp;", thời hạn của chứng chỉ: "&amp;VLOOKUP(In!A315,'[1]Du lieu'!$A$4:$J$486,10)</f>
        <v>Đã có chứng chỉ Tiếng Anh TOEIC (điểm thi: 480), cấp ngày 27/11/2018, thời hạn của chứng chỉ: 27/11/2020</v>
      </c>
    </row>
    <row r="316" spans="1:9" ht="15.75" customHeight="1" x14ac:dyDescent="0.25">
      <c r="A316" s="48"/>
      <c r="B316" s="13" t="str">
        <f>"(Lớp: "&amp;VLOOKUP(A315,'[1]Du lieu'!$A$4:$F$199,6,FALSE)</f>
        <v>(Lớp: D14TKDPT1</v>
      </c>
      <c r="C316" s="14" t="s">
        <v>17</v>
      </c>
      <c r="D316" s="14" t="s">
        <v>16</v>
      </c>
      <c r="E316" s="15" t="str">
        <f>IF(VLOOKUP(A315,'[1]Du lieu'!$A$4:$AP$486,12)="x","x","-")</f>
        <v>-</v>
      </c>
      <c r="F316" s="15" t="str">
        <f>IF(VLOOKUP(A315,'[1]Du lieu'!$A$4:$AP$486,28)="x","x","-")</f>
        <v>x</v>
      </c>
      <c r="G316" s="16">
        <v>6.3</v>
      </c>
      <c r="H316" s="14">
        <f>IF(E316="x",VLOOKUP(A315,'[1]Du lieu'!$A$4:$AP$486,20,FALSE),IF(F316="x",IF(G316&lt;&gt;"-",VLOOKUP(A315,'[1]Du lieu'!$A$4:$AP$486,36,FALSE),"-"),"-"))</f>
        <v>7</v>
      </c>
      <c r="I316" s="46"/>
    </row>
    <row r="317" spans="1:9" ht="15.75" customHeight="1" x14ac:dyDescent="0.25">
      <c r="A317" s="48"/>
      <c r="B317" s="13" t="str">
        <f>"MSV: "&amp;VLOOKUP(A315,'[1]Du lieu'!$A$4:$B$199,2,FALSE)</f>
        <v>MSV: B14DCPT121</v>
      </c>
      <c r="C317" s="14" t="s">
        <v>18</v>
      </c>
      <c r="D317" s="14" t="s">
        <v>16</v>
      </c>
      <c r="E317" s="15" t="str">
        <f>IF(VLOOKUP(A315,'[1]Du lieu'!$A$4:$AP$486,13)="x","x","-")</f>
        <v>-</v>
      </c>
      <c r="F317" s="15" t="str">
        <f>IF(VLOOKUP(A315,'[1]Du lieu'!$A$4:$AP$486,29)="x","x","-")</f>
        <v>-</v>
      </c>
      <c r="G317" s="16"/>
      <c r="H317" s="14" t="s">
        <v>16</v>
      </c>
      <c r="I317" s="46"/>
    </row>
    <row r="318" spans="1:9" ht="15.75" customHeight="1" x14ac:dyDescent="0.25">
      <c r="A318" s="48"/>
      <c r="B318" s="13" t="str">
        <f>"NS: "&amp;VLOOKUP(A315,'[1]Du lieu'!$A$4:$F$199,5,FALSE)&amp;")"</f>
        <v>NS: 19/01/1996)</v>
      </c>
      <c r="C318" s="14" t="s">
        <v>19</v>
      </c>
      <c r="D318" s="14" t="s">
        <v>16</v>
      </c>
      <c r="E318" s="15" t="str">
        <f>IF(VLOOKUP(A315,'[1]Du lieu'!$A$4:$AP$486,14)="x","x","-")</f>
        <v>-</v>
      </c>
      <c r="F318" s="15" t="str">
        <f>IF(VLOOKUP(A315,'[1]Du lieu'!$A$4:$AP$486,30)="x","x","-")</f>
        <v>-</v>
      </c>
      <c r="G318" s="16"/>
      <c r="H318" s="14" t="str">
        <f>IF(E318="x",VLOOKUP(A315,'[1]Du lieu'!$A$4:$AP$486,22,FALSE),IF(F318="x",IF(G318&lt;&gt;"-",VLOOKUP(A315,'[1]Du lieu'!$A$4:$AP$486,38,FALSE),"-"),"-"))</f>
        <v>-</v>
      </c>
      <c r="I318" s="46"/>
    </row>
    <row r="319" spans="1:9" ht="15.75" customHeight="1" x14ac:dyDescent="0.25">
      <c r="A319" s="47">
        <v>79</v>
      </c>
      <c r="B319" s="9" t="str">
        <f>VLOOKUP(A319,'[1]Du lieu'!$A$4:$C$199,3,FALSE)&amp;" "&amp;VLOOKUP(A319,'[1]Du lieu'!$A$4:$D$199,4,FALSE)</f>
        <v>Lê Công Đức</v>
      </c>
      <c r="C319" s="10" t="s">
        <v>15</v>
      </c>
      <c r="D319" s="10" t="s">
        <v>16</v>
      </c>
      <c r="E319" s="11" t="str">
        <f>IF(VLOOKUP(A319,'[1]Du lieu'!$A$4:$AP$486,11)="x","x","-")</f>
        <v>-</v>
      </c>
      <c r="F319" s="11" t="str">
        <f>IF(VLOOKUP(A319,'[1]Du lieu'!$A$4:$AP$486,27)="x","x","-")</f>
        <v>x</v>
      </c>
      <c r="G319" s="12">
        <v>6.8</v>
      </c>
      <c r="H319" s="10" t="str">
        <f>IF(E319="x",VLOOKUP(A319,'[1]Du lieu'!$A$4:$AP$486,19,FALSE),IF(F319="x",IF(G319&lt;&gt;"-",VLOOKUP(A319,'[1]Du lieu'!$A$4:$AP$486,35,FALSE),"-"),"-"))</f>
        <v>10</v>
      </c>
      <c r="I319" s="45" t="str">
        <f>"Đã có chứng chỉ Tiếng Anh "&amp;VLOOKUP(A319,'[1]Du lieu'!$A$4:$H$486,8,FALSE)&amp;" (điểm thi: "&amp;VLOOKUP(A319,'[1]Du lieu'!$A$4:$H$486,7,FALSE)&amp;"), cấp ngày "&amp;VLOOKUP(A319,'[1]Du lieu'!$A$4:$J$486,9,FALSE)&amp;", thời hạn của chứng chỉ: "&amp;VLOOKUP(In!A319,'[1]Du lieu'!$A$4:$J$486,10)</f>
        <v>Đã có chứng chỉ Tiếng Anh TOEIC (điểm thi: 595), cấp ngày 27/11/2018, thời hạn của chứng chỉ: 27/11/2020</v>
      </c>
    </row>
    <row r="320" spans="1:9" ht="15.75" customHeight="1" x14ac:dyDescent="0.25">
      <c r="A320" s="48"/>
      <c r="B320" s="13" t="str">
        <f>"(Lớp: "&amp;VLOOKUP(A319,'[1]Du lieu'!$A$4:$F$199,6,FALSE)</f>
        <v>(Lớp: D14TKDPT2</v>
      </c>
      <c r="C320" s="14" t="s">
        <v>17</v>
      </c>
      <c r="D320" s="14" t="s">
        <v>16</v>
      </c>
      <c r="E320" s="15" t="str">
        <f>IF(VLOOKUP(A319,'[1]Du lieu'!$A$4:$AP$486,12)="x","x","-")</f>
        <v>-</v>
      </c>
      <c r="F320" s="15" t="str">
        <f>IF(VLOOKUP(A319,'[1]Du lieu'!$A$4:$AP$486,28)="x","x","-")</f>
        <v>x</v>
      </c>
      <c r="G320" s="16">
        <v>6.2</v>
      </c>
      <c r="H320" s="14" t="str">
        <f>IF(E320="x",VLOOKUP(A319,'[1]Du lieu'!$A$4:$AP$486,20,FALSE),IF(F320="x",IF(G320&lt;&gt;"-",VLOOKUP(A319,'[1]Du lieu'!$A$4:$AP$486,36,FALSE),"-"),"-"))</f>
        <v>10</v>
      </c>
      <c r="I320" s="46"/>
    </row>
    <row r="321" spans="1:9" ht="15.75" customHeight="1" x14ac:dyDescent="0.25">
      <c r="A321" s="48"/>
      <c r="B321" s="13" t="str">
        <f>"MSV: "&amp;VLOOKUP(A319,'[1]Du lieu'!$A$4:$B$199,2,FALSE)</f>
        <v>MSV: B14DCPT076</v>
      </c>
      <c r="C321" s="14" t="s">
        <v>18</v>
      </c>
      <c r="D321" s="14" t="s">
        <v>16</v>
      </c>
      <c r="E321" s="15" t="str">
        <f>IF(VLOOKUP(A319,'[1]Du lieu'!$A$4:$AP$486,13)="x","x","-")</f>
        <v>-</v>
      </c>
      <c r="F321" s="15" t="str">
        <f>IF(VLOOKUP(A319,'[1]Du lieu'!$A$4:$AP$486,29)="x","x","-")</f>
        <v>-</v>
      </c>
      <c r="G321" s="16"/>
      <c r="H321" s="14" t="str">
        <f>IF(E321="x",VLOOKUP(A319,'[1]Du lieu'!$A$4:$AP$486,21,FALSE),IF(F321="x",IF(G321&lt;&gt;"-",VLOOKUP(A319,'[1]Du lieu'!$A$4:$AP$486,37,FALSE),"-"),"-"))</f>
        <v>-</v>
      </c>
      <c r="I321" s="46"/>
    </row>
    <row r="322" spans="1:9" ht="15.75" customHeight="1" x14ac:dyDescent="0.25">
      <c r="A322" s="48"/>
      <c r="B322" s="28" t="str">
        <f>"NS: "&amp;VLOOKUP(A319,'[1]Du lieu'!$A$4:$F$199,5,FALSE)&amp;")"</f>
        <v>NS: 13/09/1996)</v>
      </c>
      <c r="C322" s="29" t="s">
        <v>19</v>
      </c>
      <c r="D322" s="29" t="s">
        <v>16</v>
      </c>
      <c r="E322" s="30" t="str">
        <f>IF(VLOOKUP(A319,'[1]Du lieu'!$A$4:$AP$486,14)="x","x","-")</f>
        <v>-</v>
      </c>
      <c r="F322" s="30" t="str">
        <f>IF(VLOOKUP(A319,'[1]Du lieu'!$A$4:$AP$486,30)="x","x","-")</f>
        <v>-</v>
      </c>
      <c r="G322" s="27"/>
      <c r="H322" s="29" t="str">
        <f>IF(E322="x",VLOOKUP(A319,'[1]Du lieu'!$A$4:$AP$486,22,FALSE),IF(F322="x",IF(G322&lt;&gt;"-",VLOOKUP(A319,'[1]Du lieu'!$A$4:$AP$486,38,FALSE),"-"),"-"))</f>
        <v>-</v>
      </c>
      <c r="I322" s="54"/>
    </row>
    <row r="323" spans="1:9" ht="15.75" customHeight="1" x14ac:dyDescent="0.25">
      <c r="A323" s="47">
        <v>80</v>
      </c>
      <c r="B323" s="9" t="str">
        <f>VLOOKUP(A323,'[1]Du lieu'!$A$4:$C$199,3,FALSE)&amp;" "&amp;VLOOKUP(A323,'[1]Du lieu'!$A$4:$D$199,4,FALSE)</f>
        <v>Trần Thành Chung</v>
      </c>
      <c r="C323" s="10" t="s">
        <v>15</v>
      </c>
      <c r="D323" s="10" t="s">
        <v>16</v>
      </c>
      <c r="E323" s="11" t="str">
        <f>IF(VLOOKUP(A323,'[1]Du lieu'!$A$4:$AP$486,11)="x","x","-")</f>
        <v>-</v>
      </c>
      <c r="F323" s="11" t="str">
        <f>IF(VLOOKUP(A323,'[1]Du lieu'!$A$4:$AP$486,27)="x","x","-")</f>
        <v>x</v>
      </c>
      <c r="G323" s="12">
        <v>6.2</v>
      </c>
      <c r="H323" s="10" t="str">
        <f>IF(E323="x",VLOOKUP(A323,'[1]Du lieu'!$A$4:$AP$486,19,FALSE),IF(F323="x",IF(G323&lt;&gt;"-",VLOOKUP(A323,'[1]Du lieu'!$A$4:$AP$486,35,FALSE),"-"),"-"))</f>
        <v>10</v>
      </c>
      <c r="I323" s="45" t="str">
        <f>"Đã có chứng chỉ Tiếng Anh "&amp;VLOOKUP(A323,'[1]Du lieu'!$A$4:$H$486,8,FALSE)&amp;" (điểm thi: "&amp;VLOOKUP(A323,'[1]Du lieu'!$A$4:$H$486,7,FALSE)&amp;"), cấp ngày "&amp;VLOOKUP(A323,'[1]Du lieu'!$A$4:$J$486,9,FALSE)&amp;", thời hạn của chứng chỉ: "&amp;VLOOKUP(In!A323,'[1]Du lieu'!$A$4:$J$486,10)</f>
        <v>Đã có chứng chỉ Tiếng Anh TOEIC (điểm thi: 545), cấp ngày 27/11/2018, thời hạn của chứng chỉ: 27/11/2020</v>
      </c>
    </row>
    <row r="324" spans="1:9" ht="15.75" customHeight="1" x14ac:dyDescent="0.25">
      <c r="A324" s="48"/>
      <c r="B324" s="13" t="str">
        <f>"(Lớp: "&amp;VLOOKUP(A323,'[1]Du lieu'!$A$4:$F$199,6,FALSE)</f>
        <v>(Lớp: D14TKDPT2</v>
      </c>
      <c r="C324" s="14" t="s">
        <v>17</v>
      </c>
      <c r="D324" s="14" t="s">
        <v>16</v>
      </c>
      <c r="E324" s="15" t="str">
        <f>IF(VLOOKUP(A323,'[1]Du lieu'!$A$4:$AP$486,12)="x","x","-")</f>
        <v>-</v>
      </c>
      <c r="F324" s="15" t="str">
        <f>IF(VLOOKUP(A323,'[1]Du lieu'!$A$4:$AP$486,28)="x","x","-")</f>
        <v>x</v>
      </c>
      <c r="G324" s="16">
        <v>6.4</v>
      </c>
      <c r="H324" s="14" t="str">
        <f>IF(E324="x",VLOOKUP(A323,'[1]Du lieu'!$A$4:$AP$486,20,FALSE),IF(F324="x",IF(G324&lt;&gt;"-",VLOOKUP(A323,'[1]Du lieu'!$A$4:$AP$486,36,FALSE),"-"),"-"))</f>
        <v>10</v>
      </c>
      <c r="I324" s="46"/>
    </row>
    <row r="325" spans="1:9" ht="15.75" customHeight="1" x14ac:dyDescent="0.25">
      <c r="A325" s="48"/>
      <c r="B325" s="13" t="str">
        <f>"MSV: "&amp;VLOOKUP(A323,'[1]Du lieu'!$A$4:$B$199,2,FALSE)</f>
        <v>MSV: B14DCPT432</v>
      </c>
      <c r="C325" s="14" t="s">
        <v>18</v>
      </c>
      <c r="D325" s="14" t="s">
        <v>16</v>
      </c>
      <c r="E325" s="15" t="str">
        <f>IF(VLOOKUP(A323,'[1]Du lieu'!$A$4:$AP$486,13)="x","x","-")</f>
        <v>-</v>
      </c>
      <c r="F325" s="15" t="str">
        <f>IF(VLOOKUP(A323,'[1]Du lieu'!$A$4:$AP$486,29)="x","x","-")</f>
        <v>-</v>
      </c>
      <c r="G325" s="16"/>
      <c r="H325" s="14" t="str">
        <f>IF(E325="x",VLOOKUP(A323,'[1]Du lieu'!$A$4:$AP$486,21,FALSE),IF(F325="x",IF(G325&lt;&gt;"-",VLOOKUP(A323,'[1]Du lieu'!$A$4:$AP$486,37,FALSE),"-"),"-"))</f>
        <v>-</v>
      </c>
      <c r="I325" s="46"/>
    </row>
    <row r="326" spans="1:9" ht="15.75" customHeight="1" x14ac:dyDescent="0.25">
      <c r="A326" s="48"/>
      <c r="B326" s="13" t="str">
        <f>"NS: "&amp;VLOOKUP(A323,'[1]Du lieu'!$A$4:$F$199,5,FALSE)&amp;")"</f>
        <v>NS: 18/12/1996)</v>
      </c>
      <c r="C326" s="14" t="s">
        <v>19</v>
      </c>
      <c r="D326" s="14" t="s">
        <v>16</v>
      </c>
      <c r="E326" s="15" t="str">
        <f>IF(VLOOKUP(A323,'[1]Du lieu'!$A$4:$AP$486,14)="x","x","-")</f>
        <v>-</v>
      </c>
      <c r="F326" s="15" t="str">
        <f>IF(VLOOKUP(A323,'[1]Du lieu'!$A$4:$AP$486,30)="x","x","-")</f>
        <v>-</v>
      </c>
      <c r="G326" s="16"/>
      <c r="H326" s="14" t="str">
        <f>IF(E326="x",VLOOKUP(A323,'[1]Du lieu'!$A$4:$AP$486,22,FALSE),IF(F326="x",IF(G326&lt;&gt;"-",VLOOKUP(A323,'[1]Du lieu'!$A$4:$AP$486,38,FALSE),"-"),"-"))</f>
        <v>-</v>
      </c>
      <c r="I326" s="46"/>
    </row>
    <row r="327" spans="1:9" ht="15.75" customHeight="1" x14ac:dyDescent="0.25">
      <c r="A327" s="47">
        <v>81</v>
      </c>
      <c r="B327" s="9" t="str">
        <f>VLOOKUP(A327,'[1]Du lieu'!$A$4:$C$199,3,FALSE)&amp;" "&amp;VLOOKUP(A327,'[1]Du lieu'!$A$4:$D$199,4,FALSE)</f>
        <v>Đặng Thị Hà</v>
      </c>
      <c r="C327" s="10" t="s">
        <v>15</v>
      </c>
      <c r="D327" s="10" t="s">
        <v>16</v>
      </c>
      <c r="E327" s="11" t="str">
        <f>IF(VLOOKUP(A327,'[1]Du lieu'!$A$4:$AP$486,11)="x","x","-")</f>
        <v>-</v>
      </c>
      <c r="F327" s="11" t="str">
        <f>IF(VLOOKUP(A327,'[1]Du lieu'!$A$4:$AP$486,27)="x","x","-")</f>
        <v>x</v>
      </c>
      <c r="G327" s="12">
        <v>5.8</v>
      </c>
      <c r="H327" s="10" t="str">
        <f>IF(E327="x",VLOOKUP(A327,'[1]Du lieu'!$A$4:$AP$486,19,FALSE),IF(F327="x",IF(G327&lt;&gt;"-",VLOOKUP(A327,'[1]Du lieu'!$A$4:$AP$486,35,FALSE),"-"),"-"))</f>
        <v>10</v>
      </c>
      <c r="I327" s="45" t="str">
        <f>"Đã có chứng chỉ Tiếng Anh "&amp;VLOOKUP(A327,'[1]Du lieu'!$A$4:$H$486,8,FALSE)&amp;" (điểm thi: "&amp;VLOOKUP(A327,'[1]Du lieu'!$A$4:$H$486,7,FALSE)&amp;"), cấp ngày "&amp;VLOOKUP(A327,'[1]Du lieu'!$A$4:$J$486,9,FALSE)&amp;", thời hạn của chứng chỉ: "&amp;VLOOKUP(In!A327,'[1]Du lieu'!$A$4:$J$486,10)</f>
        <v>Đã có chứng chỉ Tiếng Anh TOEIC (điểm thi: 745), cấp ngày 24/11/2018, thời hạn của chứng chỉ: 24/11/2020</v>
      </c>
    </row>
    <row r="328" spans="1:9" ht="15.75" customHeight="1" x14ac:dyDescent="0.25">
      <c r="A328" s="48"/>
      <c r="B328" s="13" t="str">
        <f>"(Lớp: "&amp;VLOOKUP(A327,'[1]Du lieu'!$A$4:$F$199,6,FALSE)</f>
        <v>(Lớp: D14TKDPT2</v>
      </c>
      <c r="C328" s="14" t="s">
        <v>17</v>
      </c>
      <c r="D328" s="14" t="s">
        <v>16</v>
      </c>
      <c r="E328" s="15" t="str">
        <f>IF(VLOOKUP(A327,'[1]Du lieu'!$A$4:$AP$486,12)="x","x","-")</f>
        <v>-</v>
      </c>
      <c r="F328" s="15" t="str">
        <f>IF(VLOOKUP(A327,'[1]Du lieu'!$A$4:$AP$486,28)="x","x","-")</f>
        <v>x</v>
      </c>
      <c r="G328" s="16">
        <v>6.9</v>
      </c>
      <c r="H328" s="14" t="str">
        <f>IF(E328="x",VLOOKUP(A327,'[1]Du lieu'!$A$4:$AP$486,20,FALSE),IF(F328="x",IF(G328&lt;&gt;"-",VLOOKUP(A327,'[1]Du lieu'!$A$4:$AP$486,36,FALSE),"-"),"-"))</f>
        <v>10</v>
      </c>
      <c r="I328" s="46"/>
    </row>
    <row r="329" spans="1:9" ht="15.75" customHeight="1" x14ac:dyDescent="0.25">
      <c r="A329" s="48"/>
      <c r="B329" s="13" t="str">
        <f>"MSV: "&amp;VLOOKUP(A327,'[1]Du lieu'!$A$4:$B$199,2,FALSE)</f>
        <v>MSV: B14DCPT024</v>
      </c>
      <c r="C329" s="14" t="s">
        <v>18</v>
      </c>
      <c r="D329" s="14" t="s">
        <v>16</v>
      </c>
      <c r="E329" s="15" t="str">
        <f>IF(VLOOKUP(A327,'[1]Du lieu'!$A$4:$AP$486,13)="x","x","-")</f>
        <v>-</v>
      </c>
      <c r="F329" s="15" t="str">
        <f>IF(VLOOKUP(A327,'[1]Du lieu'!$A$4:$AP$486,29)="x","x","-")</f>
        <v>-</v>
      </c>
      <c r="G329" s="16"/>
      <c r="H329" s="14" t="str">
        <f>IF(E329="x",VLOOKUP(A327,'[1]Du lieu'!$A$4:$AP$486,21,FALSE),IF(F329="x",IF(G329&lt;&gt;"-",VLOOKUP(A327,'[1]Du lieu'!$A$4:$AP$486,37,FALSE),"-"),"-"))</f>
        <v>-</v>
      </c>
      <c r="I329" s="46"/>
    </row>
    <row r="330" spans="1:9" ht="15.75" customHeight="1" x14ac:dyDescent="0.25">
      <c r="A330" s="48"/>
      <c r="B330" s="13" t="str">
        <f>"NS: "&amp;VLOOKUP(A327,'[1]Du lieu'!$A$4:$F$199,5,FALSE)&amp;")"</f>
        <v>NS: 31/07/1995)</v>
      </c>
      <c r="C330" s="14" t="s">
        <v>19</v>
      </c>
      <c r="D330" s="14" t="s">
        <v>16</v>
      </c>
      <c r="E330" s="15" t="str">
        <f>IF(VLOOKUP(A327,'[1]Du lieu'!$A$4:$AP$486,14)="x","x","-")</f>
        <v>-</v>
      </c>
      <c r="F330" s="15" t="str">
        <f>IF(VLOOKUP(A327,'[1]Du lieu'!$A$4:$AP$486,30)="x","x","-")</f>
        <v>-</v>
      </c>
      <c r="G330" s="16"/>
      <c r="H330" s="14" t="str">
        <f>IF(E330="x",VLOOKUP(A327,'[1]Du lieu'!$A$4:$AP$486,22,FALSE),IF(F330="x",IF(G330&lt;&gt;"-",VLOOKUP(A327,'[1]Du lieu'!$A$4:$AP$486,38,FALSE),"-"),"-"))</f>
        <v>-</v>
      </c>
      <c r="I330" s="46"/>
    </row>
    <row r="331" spans="1:9" ht="15.75" customHeight="1" x14ac:dyDescent="0.25">
      <c r="A331" s="47">
        <v>82</v>
      </c>
      <c r="B331" s="9" t="str">
        <f>VLOOKUP(A331,'[1]Du lieu'!$A$4:$C$199,3,FALSE)&amp;" "&amp;VLOOKUP(A331,'[1]Du lieu'!$A$4:$D$199,4,FALSE)</f>
        <v>Ngô Xuân Hoàng</v>
      </c>
      <c r="C331" s="10" t="s">
        <v>15</v>
      </c>
      <c r="D331" s="10" t="s">
        <v>16</v>
      </c>
      <c r="E331" s="11" t="str">
        <f>IF(VLOOKUP(A331,'[1]Du lieu'!$A$4:$AP$486,11)="x","x","-")</f>
        <v>-</v>
      </c>
      <c r="F331" s="11" t="str">
        <f>IF(VLOOKUP(A331,'[1]Du lieu'!$A$4:$AP$486,27)="x","x","-")</f>
        <v>x</v>
      </c>
      <c r="G331" s="12">
        <v>7.1</v>
      </c>
      <c r="H331" s="10" t="str">
        <f>IF(E331="x",VLOOKUP(A331,'[1]Du lieu'!$A$4:$AP$486,19,FALSE),IF(F331="x",IF(G331&lt;&gt;"-",VLOOKUP(A331,'[1]Du lieu'!$A$4:$AP$486,35,FALSE),"-"),"-"))</f>
        <v>10</v>
      </c>
      <c r="I331" s="45" t="str">
        <f>"Đã có chứng chỉ Tiếng Anh "&amp;VLOOKUP(A331,'[1]Du lieu'!$A$4:$H$486,8,FALSE)&amp;" (điểm thi: "&amp;VLOOKUP(A331,'[1]Du lieu'!$A$4:$H$486,7,FALSE)&amp;"), cấp ngày "&amp;VLOOKUP(A331,'[1]Du lieu'!$A$4:$J$486,9,FALSE)&amp;", thời hạn của chứng chỉ: "&amp;VLOOKUP(In!A331,'[1]Du lieu'!$A$4:$J$486,10)</f>
        <v>Đã có chứng chỉ Tiếng Anh TOEIC (điểm thi: 760), cấp ngày 27/11/2018, thời hạn của chứng chỉ: 27/11/2020</v>
      </c>
    </row>
    <row r="332" spans="1:9" ht="15.75" customHeight="1" x14ac:dyDescent="0.25">
      <c r="A332" s="48"/>
      <c r="B332" s="13" t="str">
        <f>"(Lớp: "&amp;VLOOKUP(A331,'[1]Du lieu'!$A$4:$F$199,6,FALSE)</f>
        <v>(Lớp: D14TKDPT2</v>
      </c>
      <c r="C332" s="14" t="s">
        <v>17</v>
      </c>
      <c r="D332" s="14" t="s">
        <v>16</v>
      </c>
      <c r="E332" s="15" t="str">
        <f>IF(VLOOKUP(A331,'[1]Du lieu'!$A$4:$AP$486,12)="x","x","-")</f>
        <v>-</v>
      </c>
      <c r="F332" s="15" t="str">
        <f>IF(VLOOKUP(A331,'[1]Du lieu'!$A$4:$AP$486,28)="x","x","-")</f>
        <v>x</v>
      </c>
      <c r="G332" s="16">
        <v>7</v>
      </c>
      <c r="H332" s="14" t="str">
        <f>IF(E332="x",VLOOKUP(A331,'[1]Du lieu'!$A$4:$AP$486,20,FALSE),IF(F332="x",IF(G332&lt;&gt;"-",VLOOKUP(A331,'[1]Du lieu'!$A$4:$AP$486,36,FALSE),"-"),"-"))</f>
        <v>10</v>
      </c>
      <c r="I332" s="46"/>
    </row>
    <row r="333" spans="1:9" ht="15.75" customHeight="1" x14ac:dyDescent="0.25">
      <c r="A333" s="48"/>
      <c r="B333" s="13" t="str">
        <f>"MSV: "&amp;VLOOKUP(A331,'[1]Du lieu'!$A$4:$B$199,2,FALSE)</f>
        <v>MSV: B14DCPT097</v>
      </c>
      <c r="C333" s="14" t="s">
        <v>18</v>
      </c>
      <c r="D333" s="14" t="s">
        <v>16</v>
      </c>
      <c r="E333" s="15" t="str">
        <f>IF(VLOOKUP(A331,'[1]Du lieu'!$A$4:$AP$486,13)="x","x","-")</f>
        <v>-</v>
      </c>
      <c r="F333" s="15" t="str">
        <f>IF(VLOOKUP(A331,'[1]Du lieu'!$A$4:$AP$486,29)="x","x","-")</f>
        <v>-</v>
      </c>
      <c r="G333" s="16"/>
      <c r="H333" s="14" t="str">
        <f>IF(E333="x",VLOOKUP(A331,'[1]Du lieu'!$A$4:$AP$486,21,FALSE),IF(F333="x",IF(G333&lt;&gt;"-",VLOOKUP(A331,'[1]Du lieu'!$A$4:$AP$486,37,FALSE),"-"),"-"))</f>
        <v>-</v>
      </c>
      <c r="I333" s="46"/>
    </row>
    <row r="334" spans="1:9" ht="15.75" customHeight="1" x14ac:dyDescent="0.25">
      <c r="A334" s="48"/>
      <c r="B334" s="13" t="str">
        <f>"NS: "&amp;VLOOKUP(A331,'[1]Du lieu'!$A$4:$F$199,5,FALSE)&amp;")"</f>
        <v>NS: 22/01/1996)</v>
      </c>
      <c r="C334" s="14" t="s">
        <v>19</v>
      </c>
      <c r="D334" s="14" t="s">
        <v>16</v>
      </c>
      <c r="E334" s="15" t="str">
        <f>IF(VLOOKUP(A331,'[1]Du lieu'!$A$4:$AP$486,14)="x","x","-")</f>
        <v>-</v>
      </c>
      <c r="F334" s="15" t="str">
        <f>IF(VLOOKUP(A331,'[1]Du lieu'!$A$4:$AP$486,30)="x","x","-")</f>
        <v>-</v>
      </c>
      <c r="G334" s="16"/>
      <c r="H334" s="14" t="str">
        <f>IF(E334="x",VLOOKUP(A331,'[1]Du lieu'!$A$4:$AP$486,22,FALSE),IF(F334="x",IF(G334&lt;&gt;"-",VLOOKUP(A331,'[1]Du lieu'!$A$4:$AP$486,38,FALSE),"-"),"-"))</f>
        <v>-</v>
      </c>
      <c r="I334" s="46"/>
    </row>
    <row r="335" spans="1:9" ht="15.75" customHeight="1" x14ac:dyDescent="0.25">
      <c r="A335" s="47">
        <v>83</v>
      </c>
      <c r="B335" s="9" t="str">
        <f>VLOOKUP(A335,'[1]Du lieu'!$A$4:$C$199,3,FALSE)&amp;" "&amp;VLOOKUP(A335,'[1]Du lieu'!$A$4:$D$199,4,FALSE)</f>
        <v>Hoàng Phi Hiệp</v>
      </c>
      <c r="C335" s="10" t="s">
        <v>15</v>
      </c>
      <c r="D335" s="10" t="s">
        <v>16</v>
      </c>
      <c r="E335" s="11" t="str">
        <f>IF(VLOOKUP(A335,'[1]Du lieu'!$A$4:$AP$486,11)="x","x","-")</f>
        <v>-</v>
      </c>
      <c r="F335" s="11" t="str">
        <f>IF(VLOOKUP(A335,'[1]Du lieu'!$A$4:$AP$486,27)="x","x","-")</f>
        <v>x</v>
      </c>
      <c r="G335" s="12">
        <v>6</v>
      </c>
      <c r="H335" s="10" t="str">
        <f>IF(E335="x",VLOOKUP(A335,'[1]Du lieu'!$A$4:$AP$486,19,FALSE),IF(F335="x",IF(G335&lt;&gt;"-",VLOOKUP(A335,'[1]Du lieu'!$A$4:$AP$486,35,FALSE),"-"),"-"))</f>
        <v>9</v>
      </c>
      <c r="I335" s="45" t="str">
        <f>"Đã có chứng chỉ Tiếng Anh "&amp;VLOOKUP(A335,'[1]Du lieu'!$A$4:$H$486,8,FALSE)&amp;" (điểm thi: "&amp;VLOOKUP(A335,'[1]Du lieu'!$A$4:$H$486,7,FALSE)&amp;"), cấp ngày "&amp;VLOOKUP(A335,'[1]Du lieu'!$A$4:$J$486,9,FALSE)&amp;", thời hạn của chứng chỉ: "&amp;VLOOKUP(In!A335,'[1]Du lieu'!$A$4:$J$486,10)</f>
        <v>Đã có chứng chỉ Tiếng Anh TOEIC (điểm thi: 510), cấp ngày 27/11/2018, thời hạn của chứng chỉ: 27/11/2020</v>
      </c>
    </row>
    <row r="336" spans="1:9" ht="15.75" customHeight="1" x14ac:dyDescent="0.25">
      <c r="A336" s="48"/>
      <c r="B336" s="13" t="str">
        <f>"(Lớp: "&amp;VLOOKUP(A335,'[1]Du lieu'!$A$4:$F$199,6,FALSE)</f>
        <v>(Lớp: D14TKDPT2</v>
      </c>
      <c r="C336" s="14" t="s">
        <v>17</v>
      </c>
      <c r="D336" s="14" t="s">
        <v>16</v>
      </c>
      <c r="E336" s="15" t="str">
        <f>IF(VLOOKUP(A335,'[1]Du lieu'!$A$4:$AP$486,12)="x","x","-")</f>
        <v>-</v>
      </c>
      <c r="F336" s="15" t="str">
        <f>IF(VLOOKUP(A335,'[1]Du lieu'!$A$4:$AP$486,28)="x","x","-")</f>
        <v>x</v>
      </c>
      <c r="G336" s="16">
        <v>5.0999999999999996</v>
      </c>
      <c r="H336" s="14" t="str">
        <f>IF(E336="x",VLOOKUP(A335,'[1]Du lieu'!$A$4:$AP$486,20,FALSE),IF(F336="x",IF(G336&lt;&gt;"-",VLOOKUP(A335,'[1]Du lieu'!$A$4:$AP$486,36,FALSE),"-"),"-"))</f>
        <v>9</v>
      </c>
      <c r="I336" s="46"/>
    </row>
    <row r="337" spans="1:9" ht="15.75" customHeight="1" x14ac:dyDescent="0.25">
      <c r="A337" s="48"/>
      <c r="B337" s="13" t="str">
        <f>"MSV: "&amp;VLOOKUP(A335,'[1]Du lieu'!$A$4:$B$199,2,FALSE)</f>
        <v>MSV: B14DCPT341</v>
      </c>
      <c r="C337" s="14" t="s">
        <v>18</v>
      </c>
      <c r="D337" s="14" t="s">
        <v>16</v>
      </c>
      <c r="E337" s="15" t="str">
        <f>IF(VLOOKUP(A335,'[1]Du lieu'!$A$4:$AP$486,13)="x","x","-")</f>
        <v>-</v>
      </c>
      <c r="F337" s="15" t="str">
        <f>IF(VLOOKUP(A335,'[1]Du lieu'!$A$4:$AP$486,29)="x","x","-")</f>
        <v>-</v>
      </c>
      <c r="G337" s="16"/>
      <c r="H337" s="14" t="str">
        <f>IF(E337="x",VLOOKUP(A335,'[1]Du lieu'!$A$4:$AP$486,21,FALSE),IF(F337="x",IF(G337&lt;&gt;"-",VLOOKUP(A335,'[1]Du lieu'!$A$4:$AP$486,37,FALSE),"-"),"-"))</f>
        <v>-</v>
      </c>
      <c r="I337" s="46"/>
    </row>
    <row r="338" spans="1:9" ht="15.75" customHeight="1" x14ac:dyDescent="0.25">
      <c r="A338" s="48"/>
      <c r="B338" s="13" t="str">
        <f>"NS: "&amp;VLOOKUP(A335,'[1]Du lieu'!$A$4:$F$199,5,FALSE)&amp;")"</f>
        <v>NS: 08/01/1996)</v>
      </c>
      <c r="C338" s="14" t="s">
        <v>19</v>
      </c>
      <c r="D338" s="14" t="s">
        <v>16</v>
      </c>
      <c r="E338" s="15" t="str">
        <f>IF(VLOOKUP(A335,'[1]Du lieu'!$A$4:$AP$486,14)="x","x","-")</f>
        <v>-</v>
      </c>
      <c r="F338" s="15" t="str">
        <f>IF(VLOOKUP(A335,'[1]Du lieu'!$A$4:$AP$486,30)="x","x","-")</f>
        <v>-</v>
      </c>
      <c r="G338" s="16"/>
      <c r="H338" s="14" t="str">
        <f>IF(E338="x",VLOOKUP(A335,'[1]Du lieu'!$A$4:$AP$486,22,FALSE),IF(F338="x",IF(G338&lt;&gt;"-",VLOOKUP(A335,'[1]Du lieu'!$A$4:$AP$486,38,FALSE),"-"),"-"))</f>
        <v>-</v>
      </c>
      <c r="I338" s="46"/>
    </row>
    <row r="339" spans="1:9" ht="15.75" customHeight="1" x14ac:dyDescent="0.25">
      <c r="A339" s="47">
        <v>84</v>
      </c>
      <c r="B339" s="9" t="str">
        <f>VLOOKUP(A339,'[1]Du lieu'!$A$4:$C$199,3,FALSE)&amp;" "&amp;VLOOKUP(A339,'[1]Du lieu'!$A$4:$D$199,4,FALSE)</f>
        <v>Vũ Thị Thùy Hương</v>
      </c>
      <c r="C339" s="10" t="s">
        <v>15</v>
      </c>
      <c r="D339" s="10" t="s">
        <v>16</v>
      </c>
      <c r="E339" s="11" t="str">
        <f>IF(VLOOKUP(A339,'[1]Du lieu'!$A$4:$AP$486,11)="x","x","-")</f>
        <v>-</v>
      </c>
      <c r="F339" s="11" t="str">
        <f>IF(VLOOKUP(A339,'[1]Du lieu'!$A$4:$AP$486,27)="x","x","-")</f>
        <v>x</v>
      </c>
      <c r="G339" s="12">
        <v>5.2</v>
      </c>
      <c r="H339" s="10" t="str">
        <f>IF(E339="x",VLOOKUP(A339,'[1]Du lieu'!$A$4:$AP$486,19,FALSE),IF(F339="x",IF(G339&lt;&gt;"-",VLOOKUP(A339,'[1]Du lieu'!$A$4:$AP$486,35,FALSE),"-"),"-"))</f>
        <v>10</v>
      </c>
      <c r="I339" s="45" t="str">
        <f>"Đã có chứng chỉ Tiếng Anh "&amp;VLOOKUP(A339,'[1]Du lieu'!$A$4:$H$486,8,FALSE)&amp;" (điểm thi: "&amp;VLOOKUP(A339,'[1]Du lieu'!$A$4:$H$486,7,FALSE)&amp;"), cấp ngày "&amp;VLOOKUP(A339,'[1]Du lieu'!$A$4:$J$486,9,FALSE)&amp;", thời hạn của chứng chỉ: "&amp;VLOOKUP(In!A339,'[1]Du lieu'!$A$4:$J$486,10)</f>
        <v>Đã có chứng chỉ Tiếng Anh TOEIC (điểm thi: 575), cấp ngày 14/10/2018, thời hạn của chứng chỉ: 14/10/2020</v>
      </c>
    </row>
    <row r="340" spans="1:9" ht="15.75" customHeight="1" x14ac:dyDescent="0.25">
      <c r="A340" s="48"/>
      <c r="B340" s="13" t="str">
        <f>"(Lớp: "&amp;VLOOKUP(A339,'[1]Du lieu'!$A$4:$F$199,6,FALSE)</f>
        <v>(Lớp: D14TKDPT2</v>
      </c>
      <c r="C340" s="14" t="s">
        <v>17</v>
      </c>
      <c r="D340" s="14" t="s">
        <v>16</v>
      </c>
      <c r="E340" s="15" t="str">
        <f>IF(VLOOKUP(A339,'[1]Du lieu'!$A$4:$AP$486,12)="x","x","-")</f>
        <v>-</v>
      </c>
      <c r="F340" s="15" t="str">
        <f>IF(VLOOKUP(A339,'[1]Du lieu'!$A$4:$AP$486,28)="x","x","-")</f>
        <v>x</v>
      </c>
      <c r="G340" s="16">
        <v>4.4000000000000004</v>
      </c>
      <c r="H340" s="14" t="str">
        <f>IF(E340="x",VLOOKUP(A339,'[1]Du lieu'!$A$4:$AP$486,20,FALSE),IF(F340="x",IF(G340&lt;&gt;"-",VLOOKUP(A339,'[1]Du lieu'!$A$4:$AP$486,36,FALSE),"-"),"-"))</f>
        <v>10</v>
      </c>
      <c r="I340" s="46"/>
    </row>
    <row r="341" spans="1:9" ht="15.75" customHeight="1" x14ac:dyDescent="0.25">
      <c r="A341" s="48"/>
      <c r="B341" s="13" t="str">
        <f>"MSV: "&amp;VLOOKUP(A339,'[1]Du lieu'!$A$4:$B$199,2,FALSE)</f>
        <v>MSV: B14DCPT407</v>
      </c>
      <c r="C341" s="14" t="s">
        <v>18</v>
      </c>
      <c r="D341" s="14" t="s">
        <v>16</v>
      </c>
      <c r="E341" s="15" t="str">
        <f>IF(VLOOKUP(A339,'[1]Du lieu'!$A$4:$AP$486,13)="x","x","-")</f>
        <v>-</v>
      </c>
      <c r="F341" s="15" t="str">
        <f>IF(VLOOKUP(A339,'[1]Du lieu'!$A$4:$AP$486,29)="x","x","-")</f>
        <v>-</v>
      </c>
      <c r="G341" s="16"/>
      <c r="H341" s="14" t="str">
        <f>IF(E341="x",VLOOKUP(A339,'[1]Du lieu'!$A$4:$AP$486,21,FALSE),IF(F341="x",IF(G341&lt;&gt;"-",VLOOKUP(A339,'[1]Du lieu'!$A$4:$AP$486,37,FALSE),"-"),"-"))</f>
        <v>-</v>
      </c>
      <c r="I341" s="46"/>
    </row>
    <row r="342" spans="1:9" ht="15.75" customHeight="1" x14ac:dyDescent="0.25">
      <c r="A342" s="48"/>
      <c r="B342" s="13" t="str">
        <f>"NS: "&amp;VLOOKUP(A339,'[1]Du lieu'!$A$4:$F$199,5,FALSE)&amp;")"</f>
        <v>NS: 05/11/1996)</v>
      </c>
      <c r="C342" s="14" t="s">
        <v>19</v>
      </c>
      <c r="D342" s="14" t="s">
        <v>16</v>
      </c>
      <c r="E342" s="15" t="str">
        <f>IF(VLOOKUP(A339,'[1]Du lieu'!$A$4:$AP$486,14)="x","x","-")</f>
        <v>-</v>
      </c>
      <c r="F342" s="15" t="str">
        <f>IF(VLOOKUP(A339,'[1]Du lieu'!$A$4:$AP$486,30)="x","x","-")</f>
        <v>-</v>
      </c>
      <c r="G342" s="16"/>
      <c r="H342" s="14" t="str">
        <f>IF(E342="x",VLOOKUP(A339,'[1]Du lieu'!$A$4:$AP$486,22,FALSE),IF(F342="x",IF(G342&lt;&gt;"-",VLOOKUP(A339,'[1]Du lieu'!$A$4:$AP$486,38,FALSE),"-"),"-"))</f>
        <v>-</v>
      </c>
      <c r="I342" s="46"/>
    </row>
    <row r="343" spans="1:9" ht="15.75" customHeight="1" x14ac:dyDescent="0.25">
      <c r="A343" s="47">
        <v>85</v>
      </c>
      <c r="B343" s="9" t="str">
        <f>VLOOKUP(A343,'[1]Du lieu'!$A$4:$C$199,3,FALSE)&amp;" "&amp;VLOOKUP(A343,'[1]Du lieu'!$A$4:$D$199,4,FALSE)</f>
        <v>Trần Hoàng Minh</v>
      </c>
      <c r="C343" s="10" t="s">
        <v>15</v>
      </c>
      <c r="D343" s="10" t="s">
        <v>16</v>
      </c>
      <c r="E343" s="11" t="str">
        <f>IF(VLOOKUP(A343,'[1]Du lieu'!$A$4:$AP$486,11)="x","x","-")</f>
        <v>-</v>
      </c>
      <c r="F343" s="11" t="str">
        <f>IF(VLOOKUP(A343,'[1]Du lieu'!$A$4:$AP$486,27)="x","x","-")</f>
        <v>x</v>
      </c>
      <c r="G343" s="12">
        <v>7.1</v>
      </c>
      <c r="H343" s="10" t="str">
        <f>IF(E343="x",VLOOKUP(A343,'[1]Du lieu'!$A$4:$AP$486,19,FALSE),IF(F343="x",IF(G343&lt;&gt;"-",VLOOKUP(A343,'[1]Du lieu'!$A$4:$AP$486,35,FALSE),"-"),"-"))</f>
        <v>10</v>
      </c>
      <c r="I343" s="45" t="str">
        <f>"Đã có chứng chỉ Tiếng Anh "&amp;VLOOKUP(A343,'[1]Du lieu'!$A$4:$H$486,8,FALSE)&amp;" (điểm thi: "&amp;VLOOKUP(A343,'[1]Du lieu'!$A$4:$H$486,7,FALSE)&amp;"), cấp ngày "&amp;VLOOKUP(A343,'[1]Du lieu'!$A$4:$J$486,9,FALSE)&amp;", thời hạn của chứng chỉ: "&amp;VLOOKUP(In!A343,'[1]Du lieu'!$A$4:$J$486,10)</f>
        <v>Đã có chứng chỉ Tiếng Anh TOEIC (điểm thi: 815), cấp ngày 27/11/2018, thời hạn của chứng chỉ: 27/11/2020</v>
      </c>
    </row>
    <row r="344" spans="1:9" ht="15.75" customHeight="1" x14ac:dyDescent="0.25">
      <c r="A344" s="48"/>
      <c r="B344" s="13" t="str">
        <f>"(Lớp: "&amp;VLOOKUP(A343,'[1]Du lieu'!$A$4:$F$199,6,FALSE)</f>
        <v>(Lớp: D14TKDPT2</v>
      </c>
      <c r="C344" s="14" t="s">
        <v>17</v>
      </c>
      <c r="D344" s="14" t="s">
        <v>16</v>
      </c>
      <c r="E344" s="15" t="str">
        <f>IF(VLOOKUP(A343,'[1]Du lieu'!$A$4:$AP$486,12)="x","x","-")</f>
        <v>-</v>
      </c>
      <c r="F344" s="15" t="str">
        <f>IF(VLOOKUP(A343,'[1]Du lieu'!$A$4:$AP$486,28)="x","x","-")</f>
        <v>x</v>
      </c>
      <c r="G344" s="16">
        <v>5.9</v>
      </c>
      <c r="H344" s="14" t="str">
        <f>IF(E344="x",VLOOKUP(A343,'[1]Du lieu'!$A$4:$AP$486,20,FALSE),IF(F344="x",IF(G344&lt;&gt;"-",VLOOKUP(A343,'[1]Du lieu'!$A$4:$AP$486,36,FALSE),"-"),"-"))</f>
        <v>10</v>
      </c>
      <c r="I344" s="46"/>
    </row>
    <row r="345" spans="1:9" ht="15.75" customHeight="1" x14ac:dyDescent="0.25">
      <c r="A345" s="48"/>
      <c r="B345" s="13" t="str">
        <f>"MSV: "&amp;VLOOKUP(A343,'[1]Du lieu'!$A$4:$B$199,2,FALSE)</f>
        <v>MSV: B14DCPT048</v>
      </c>
      <c r="C345" s="14" t="s">
        <v>18</v>
      </c>
      <c r="D345" s="14" t="s">
        <v>16</v>
      </c>
      <c r="E345" s="15" t="str">
        <f>IF(VLOOKUP(A343,'[1]Du lieu'!$A$4:$AP$486,13)="x","x","-")</f>
        <v>-</v>
      </c>
      <c r="F345" s="15" t="str">
        <f>IF(VLOOKUP(A343,'[1]Du lieu'!$A$4:$AP$486,29)="x","x","-")</f>
        <v>-</v>
      </c>
      <c r="G345" s="16"/>
      <c r="H345" s="14" t="str">
        <f>IF(E345="x",VLOOKUP(A343,'[1]Du lieu'!$A$4:$AP$486,21,FALSE),IF(F345="x",IF(G345&lt;&gt;"-",VLOOKUP(A343,'[1]Du lieu'!$A$4:$AP$486,37,FALSE),"-"),"-"))</f>
        <v>-</v>
      </c>
      <c r="I345" s="46"/>
    </row>
    <row r="346" spans="1:9" ht="15.75" customHeight="1" x14ac:dyDescent="0.25">
      <c r="A346" s="48"/>
      <c r="B346" s="13" t="str">
        <f>"NS: "&amp;VLOOKUP(A343,'[1]Du lieu'!$A$4:$F$199,5,FALSE)&amp;")"</f>
        <v>NS: 19/12/1996)</v>
      </c>
      <c r="C346" s="14" t="s">
        <v>19</v>
      </c>
      <c r="D346" s="14" t="s">
        <v>16</v>
      </c>
      <c r="E346" s="15" t="str">
        <f>IF(VLOOKUP(A343,'[1]Du lieu'!$A$4:$AP$486,14)="x","x","-")</f>
        <v>-</v>
      </c>
      <c r="F346" s="15" t="str">
        <f>IF(VLOOKUP(A343,'[1]Du lieu'!$A$4:$AP$486,30)="x","x","-")</f>
        <v>-</v>
      </c>
      <c r="G346" s="16"/>
      <c r="H346" s="14" t="str">
        <f>IF(E346="x",VLOOKUP(A343,'[1]Du lieu'!$A$4:$AP$486,22,FALSE),IF(F346="x",IF(G346&lt;&gt;"-",VLOOKUP(A343,'[1]Du lieu'!$A$4:$AP$486,38,FALSE),"-"),"-"))</f>
        <v>-</v>
      </c>
      <c r="I346" s="46"/>
    </row>
    <row r="347" spans="1:9" ht="15.75" customHeight="1" x14ac:dyDescent="0.25">
      <c r="A347" s="47">
        <v>86</v>
      </c>
      <c r="B347" s="9" t="str">
        <f>VLOOKUP(A347,'[1]Du lieu'!$A$4:$C$199,3,FALSE)&amp;" "&amp;VLOOKUP(A347,'[1]Du lieu'!$A$4:$D$199,4,FALSE)</f>
        <v>Trần Thị Oanh</v>
      </c>
      <c r="C347" s="10" t="s">
        <v>15</v>
      </c>
      <c r="D347" s="10" t="s">
        <v>16</v>
      </c>
      <c r="E347" s="11" t="str">
        <f>IF(VLOOKUP(A347,'[1]Du lieu'!$A$4:$AP$486,11)="x","x","-")</f>
        <v>-</v>
      </c>
      <c r="F347" s="11" t="str">
        <f>IF(VLOOKUP(A347,'[1]Du lieu'!$A$4:$AP$486,27)="x","x","-")</f>
        <v>x</v>
      </c>
      <c r="G347" s="12">
        <v>6.1</v>
      </c>
      <c r="H347" s="10" t="str">
        <f>IF(E347="x",VLOOKUP(A347,'[1]Du lieu'!$A$4:$AP$486,19,FALSE),IF(F347="x",IF(G347&lt;&gt;"-",VLOOKUP(A347,'[1]Du lieu'!$A$4:$AP$486,35,FALSE),"-"),"-"))</f>
        <v>9</v>
      </c>
      <c r="I347" s="45" t="str">
        <f>"Đã có chứng chỉ Tiếng Anh "&amp;VLOOKUP(A347,'[1]Du lieu'!$A$4:$H$486,8,FALSE)&amp;" (điểm thi: "&amp;VLOOKUP(A347,'[1]Du lieu'!$A$4:$H$486,7,FALSE)&amp;"), cấp ngày "&amp;VLOOKUP(A347,'[1]Du lieu'!$A$4:$J$486,9,FALSE)&amp;", thời hạn của chứng chỉ: "&amp;VLOOKUP(In!A347,'[1]Du lieu'!$A$4:$J$486,10)</f>
        <v>Đã có chứng chỉ Tiếng Anh TOEIC (điểm thi: 490), cấp ngày 21/11/2018, thời hạn của chứng chỉ: 21/11/2020</v>
      </c>
    </row>
    <row r="348" spans="1:9" ht="15.75" customHeight="1" x14ac:dyDescent="0.25">
      <c r="A348" s="48"/>
      <c r="B348" s="13" t="str">
        <f>"(Lớp: "&amp;VLOOKUP(A347,'[1]Du lieu'!$A$4:$F$199,6,FALSE)</f>
        <v>(Lớp: D14TKDPT2</v>
      </c>
      <c r="C348" s="14" t="s">
        <v>17</v>
      </c>
      <c r="D348" s="14" t="s">
        <v>16</v>
      </c>
      <c r="E348" s="15" t="str">
        <f>IF(VLOOKUP(A347,'[1]Du lieu'!$A$4:$AP$486,12)="x","x","-")</f>
        <v>-</v>
      </c>
      <c r="F348" s="15" t="str">
        <f>IF(VLOOKUP(A347,'[1]Du lieu'!$A$4:$AP$486,28)="x","x","-")</f>
        <v>x</v>
      </c>
      <c r="G348" s="16">
        <v>5.0999999999999996</v>
      </c>
      <c r="H348" s="14" t="str">
        <f>IF(E348="x",VLOOKUP(A347,'[1]Du lieu'!$A$4:$AP$486,20,FALSE),IF(F348="x",IF(G348&lt;&gt;"-",VLOOKUP(A347,'[1]Du lieu'!$A$4:$AP$486,36,FALSE),"-"),"-"))</f>
        <v>9</v>
      </c>
      <c r="I348" s="46"/>
    </row>
    <row r="349" spans="1:9" ht="15.75" customHeight="1" x14ac:dyDescent="0.25">
      <c r="A349" s="48"/>
      <c r="B349" s="13" t="str">
        <f>"MSV: "&amp;VLOOKUP(A347,'[1]Du lieu'!$A$4:$B$199,2,FALSE)</f>
        <v>MSV: B14DCPT451</v>
      </c>
      <c r="C349" s="14" t="s">
        <v>18</v>
      </c>
      <c r="D349" s="14" t="s">
        <v>16</v>
      </c>
      <c r="E349" s="15" t="str">
        <f>IF(VLOOKUP(A347,'[1]Du lieu'!$A$4:$AP$486,13)="x","x","-")</f>
        <v>-</v>
      </c>
      <c r="F349" s="15" t="str">
        <f>IF(VLOOKUP(A347,'[1]Du lieu'!$A$4:$AP$486,29)="x","x","-")</f>
        <v>-</v>
      </c>
      <c r="G349" s="16"/>
      <c r="H349" s="14" t="str">
        <f>IF(E349="x",VLOOKUP(A347,'[1]Du lieu'!$A$4:$AP$486,21,FALSE),IF(F349="x",IF(G349&lt;&gt;"-",VLOOKUP(A347,'[1]Du lieu'!$A$4:$AP$486,37,FALSE),"-"),"-"))</f>
        <v>-</v>
      </c>
      <c r="I349" s="46"/>
    </row>
    <row r="350" spans="1:9" ht="15.75" customHeight="1" x14ac:dyDescent="0.25">
      <c r="A350" s="48"/>
      <c r="B350" s="13" t="str">
        <f>"NS: "&amp;VLOOKUP(A347,'[1]Du lieu'!$A$4:$F$199,5,FALSE)&amp;")"</f>
        <v>NS: 19/10/1996)</v>
      </c>
      <c r="C350" s="14" t="s">
        <v>19</v>
      </c>
      <c r="D350" s="14" t="s">
        <v>16</v>
      </c>
      <c r="E350" s="15" t="str">
        <f>IF(VLOOKUP(A347,'[1]Du lieu'!$A$4:$AP$486,14)="x","x","-")</f>
        <v>-</v>
      </c>
      <c r="F350" s="15" t="str">
        <f>IF(VLOOKUP(A347,'[1]Du lieu'!$A$4:$AP$486,30)="x","x","-")</f>
        <v>-</v>
      </c>
      <c r="G350" s="16"/>
      <c r="H350" s="14" t="str">
        <f>IF(E350="x",VLOOKUP(A347,'[1]Du lieu'!$A$4:$AP$486,22,FALSE),IF(F350="x",IF(G350&lt;&gt;"-",VLOOKUP(A347,'[1]Du lieu'!$A$4:$AP$486,38,FALSE),"-"),"-"))</f>
        <v>-</v>
      </c>
      <c r="I350" s="46"/>
    </row>
    <row r="351" spans="1:9" ht="15.75" customHeight="1" x14ac:dyDescent="0.25">
      <c r="A351" s="47">
        <v>87</v>
      </c>
      <c r="B351" s="9" t="str">
        <f>VLOOKUP(A351,'[1]Du lieu'!$A$4:$C$199,3,FALSE)&amp;" "&amp;VLOOKUP(A351,'[1]Du lieu'!$A$4:$D$199,4,FALSE)</f>
        <v>Trịnh Đình Tấn</v>
      </c>
      <c r="C351" s="10" t="s">
        <v>15</v>
      </c>
      <c r="D351" s="10" t="s">
        <v>16</v>
      </c>
      <c r="E351" s="11" t="str">
        <f>IF(VLOOKUP(A351,'[1]Du lieu'!$A$4:$AP$486,11)="x","x","-")</f>
        <v>-</v>
      </c>
      <c r="F351" s="11" t="str">
        <f>IF(VLOOKUP(A351,'[1]Du lieu'!$A$4:$AP$486,27)="x","x","-")</f>
        <v>x</v>
      </c>
      <c r="G351" s="12">
        <v>5.3</v>
      </c>
      <c r="H351" s="10" t="str">
        <f>IF(E351="x",VLOOKUP(A351,'[1]Du lieu'!$A$4:$AP$486,19,FALSE),IF(F351="x",IF(G351&lt;&gt;"-",VLOOKUP(A351,'[1]Du lieu'!$A$4:$AP$486,35,FALSE),"-"),"-"))</f>
        <v>8</v>
      </c>
      <c r="I351" s="45" t="str">
        <f>"Đã có chứng chỉ Tiếng Anh "&amp;VLOOKUP(A351,'[1]Du lieu'!$A$4:$H$486,8,FALSE)&amp;" (điểm thi: "&amp;VLOOKUP(A351,'[1]Du lieu'!$A$4:$H$486,7,FALSE)&amp;"), cấp ngày "&amp;VLOOKUP(A351,'[1]Du lieu'!$A$4:$J$486,9,FALSE)&amp;", thời hạn của chứng chỉ: "&amp;VLOOKUP(In!A351,'[1]Du lieu'!$A$4:$J$486,10)</f>
        <v>Đã có chứng chỉ Tiếng Anh TOEIC (điểm thi: 450), cấp ngày 27/11/2018, thời hạn của chứng chỉ: 27/11/2020</v>
      </c>
    </row>
    <row r="352" spans="1:9" ht="15.75" customHeight="1" x14ac:dyDescent="0.25">
      <c r="A352" s="48"/>
      <c r="B352" s="13" t="str">
        <f>"(Lớp: "&amp;VLOOKUP(A351,'[1]Du lieu'!$A$4:$F$199,6,FALSE)</f>
        <v>(Lớp: D14TKDPT2</v>
      </c>
      <c r="C352" s="14" t="s">
        <v>17</v>
      </c>
      <c r="D352" s="14" t="s">
        <v>16</v>
      </c>
      <c r="E352" s="15" t="str">
        <f>IF(VLOOKUP(A351,'[1]Du lieu'!$A$4:$AP$486,12)="x","x","-")</f>
        <v>-</v>
      </c>
      <c r="F352" s="15" t="str">
        <f>IF(VLOOKUP(A351,'[1]Du lieu'!$A$4:$AP$486,28)="x","x","-")</f>
        <v>x</v>
      </c>
      <c r="G352" s="16">
        <v>5.3</v>
      </c>
      <c r="H352" s="14">
        <f>IF(E352="x",VLOOKUP(A351,'[1]Du lieu'!$A$4:$AP$486,20,FALSE),IF(F352="x",IF(G352&lt;&gt;"-",VLOOKUP(A351,'[1]Du lieu'!$A$4:$AP$486,36,FALSE),"-"),"-"))</f>
        <v>7</v>
      </c>
      <c r="I352" s="46"/>
    </row>
    <row r="353" spans="1:9" ht="15.75" customHeight="1" x14ac:dyDescent="0.25">
      <c r="A353" s="48"/>
      <c r="B353" s="13" t="str">
        <f>"MSV: "&amp;VLOOKUP(A351,'[1]Du lieu'!$A$4:$B$199,2,FALSE)</f>
        <v>MSV: B14DCPT140</v>
      </c>
      <c r="C353" s="14" t="s">
        <v>18</v>
      </c>
      <c r="D353" s="14" t="s">
        <v>16</v>
      </c>
      <c r="E353" s="15" t="str">
        <f>IF(VLOOKUP(A351,'[1]Du lieu'!$A$4:$AP$486,13)="x","x","-")</f>
        <v>-</v>
      </c>
      <c r="F353" s="15" t="str">
        <f>IF(VLOOKUP(A351,'[1]Du lieu'!$A$4:$AP$486,29)="x","x","-")</f>
        <v>-</v>
      </c>
      <c r="G353" s="16"/>
      <c r="H353" s="14" t="str">
        <f>IF(E353="x",VLOOKUP(A351,'[1]Du lieu'!$A$4:$AP$486,21,FALSE),IF(F353="x",IF(G353&lt;&gt;"-",VLOOKUP(A351,'[1]Du lieu'!$A$4:$AP$486,37,FALSE),"-"),"-"))</f>
        <v>-</v>
      </c>
      <c r="I353" s="46"/>
    </row>
    <row r="354" spans="1:9" ht="15.75" customHeight="1" x14ac:dyDescent="0.25">
      <c r="A354" s="48"/>
      <c r="B354" s="28" t="str">
        <f>"NS: "&amp;VLOOKUP(A351,'[1]Du lieu'!$A$4:$F$199,5,FALSE)&amp;")"</f>
        <v>NS: 23/11/1996)</v>
      </c>
      <c r="C354" s="29" t="s">
        <v>19</v>
      </c>
      <c r="D354" s="29" t="s">
        <v>16</v>
      </c>
      <c r="E354" s="30" t="str">
        <f>IF(VLOOKUP(A351,'[1]Du lieu'!$A$4:$AP$486,14)="x","x","-")</f>
        <v>-</v>
      </c>
      <c r="F354" s="30" t="str">
        <f>IF(VLOOKUP(A351,'[1]Du lieu'!$A$4:$AP$486,30)="x","x","-")</f>
        <v>-</v>
      </c>
      <c r="G354" s="27"/>
      <c r="H354" s="29" t="str">
        <f>IF(E354="x",VLOOKUP(A351,'[1]Du lieu'!$A$4:$AP$486,22,FALSE),IF(F354="x",IF(G354&lt;&gt;"-",VLOOKUP(A351,'[1]Du lieu'!$A$4:$AP$486,38,FALSE),"-"),"-"))</f>
        <v>-</v>
      </c>
      <c r="I354" s="54"/>
    </row>
    <row r="355" spans="1:9" ht="15.75" customHeight="1" x14ac:dyDescent="0.25">
      <c r="A355" s="47">
        <v>88</v>
      </c>
      <c r="B355" s="9" t="str">
        <f>VLOOKUP(A355,'[1]Du lieu'!$A$4:$C$199,3,FALSE)&amp;" "&amp;VLOOKUP(A355,'[1]Du lieu'!$A$4:$D$199,4,FALSE)</f>
        <v>Nguyễn Anh Tuấn</v>
      </c>
      <c r="C355" s="10" t="s">
        <v>15</v>
      </c>
      <c r="D355" s="10" t="s">
        <v>16</v>
      </c>
      <c r="E355" s="11" t="str">
        <f>IF(VLOOKUP(A355,'[1]Du lieu'!$A$4:$AP$486,11)="x","x","-")</f>
        <v>-</v>
      </c>
      <c r="F355" s="11" t="str">
        <f>IF(VLOOKUP(A355,'[1]Du lieu'!$A$4:$AP$486,27)="x","x","-")</f>
        <v>x</v>
      </c>
      <c r="G355" s="12">
        <v>4.4000000000000004</v>
      </c>
      <c r="H355" s="10" t="str">
        <f>IF(E355="x",VLOOKUP(A355,'[1]Du lieu'!$A$4:$AP$486,19,FALSE),IF(F355="x",IF(G355&lt;&gt;"-",VLOOKUP(A355,'[1]Du lieu'!$A$4:$AP$486,35,FALSE),"-"),"-"))</f>
        <v>8</v>
      </c>
      <c r="I355" s="45" t="str">
        <f>"Đã có chứng chỉ Tiếng Anh "&amp;VLOOKUP(A355,'[1]Du lieu'!$A$4:$H$486,8,FALSE)&amp;" (điểm thi: "&amp;VLOOKUP(A355,'[1]Du lieu'!$A$4:$H$486,7,FALSE)&amp;"), cấp ngày "&amp;VLOOKUP(A355,'[1]Du lieu'!$A$4:$J$486,9,FALSE)&amp;", thời hạn của chứng chỉ: "&amp;VLOOKUP(In!A355,'[1]Du lieu'!$A$4:$J$486,10)</f>
        <v>Đã có chứng chỉ Tiếng Anh TOEIC (điểm thi: 465), cấp ngày 27/11/2018, thời hạn của chứng chỉ: 27/11/2020</v>
      </c>
    </row>
    <row r="356" spans="1:9" ht="15.75" customHeight="1" x14ac:dyDescent="0.25">
      <c r="A356" s="48"/>
      <c r="B356" s="13" t="str">
        <f>"(Lớp: "&amp;VLOOKUP(A355,'[1]Du lieu'!$A$4:$F$199,6,FALSE)</f>
        <v>(Lớp: D14TKDPT2</v>
      </c>
      <c r="C356" s="14" t="s">
        <v>17</v>
      </c>
      <c r="D356" s="14" t="s">
        <v>16</v>
      </c>
      <c r="E356" s="15" t="str">
        <f>IF(VLOOKUP(A355,'[1]Du lieu'!$A$4:$AP$486,12)="x","x","-")</f>
        <v>-</v>
      </c>
      <c r="F356" s="15" t="str">
        <f>IF(VLOOKUP(A355,'[1]Du lieu'!$A$4:$AP$486,28)="x","x","-")</f>
        <v>x</v>
      </c>
      <c r="G356" s="16">
        <v>5.6</v>
      </c>
      <c r="H356" s="14">
        <f>IF(E356="x",VLOOKUP(A355,'[1]Du lieu'!$A$4:$AP$486,20,FALSE),IF(F356="x",IF(G356&lt;&gt;"-",VLOOKUP(A355,'[1]Du lieu'!$A$4:$AP$486,36,FALSE),"-"),"-"))</f>
        <v>7</v>
      </c>
      <c r="I356" s="46"/>
    </row>
    <row r="357" spans="1:9" ht="15.75" customHeight="1" x14ac:dyDescent="0.25">
      <c r="A357" s="48"/>
      <c r="B357" s="13" t="str">
        <f>"MSV: "&amp;VLOOKUP(A355,'[1]Du lieu'!$A$4:$B$199,2,FALSE)</f>
        <v>MSV: B14DCPT339</v>
      </c>
      <c r="C357" s="14" t="s">
        <v>18</v>
      </c>
      <c r="D357" s="14" t="s">
        <v>16</v>
      </c>
      <c r="E357" s="15" t="str">
        <f>IF(VLOOKUP(A355,'[1]Du lieu'!$A$4:$AP$486,13)="x","x","-")</f>
        <v>-</v>
      </c>
      <c r="F357" s="15" t="str">
        <f>IF(VLOOKUP(A355,'[1]Du lieu'!$A$4:$AP$486,29)="x","x","-")</f>
        <v>-</v>
      </c>
      <c r="G357" s="16"/>
      <c r="H357" s="14" t="str">
        <f>IF(E357="x",VLOOKUP(A355,'[1]Du lieu'!$A$4:$AP$486,21,FALSE),IF(F357="x",IF(G357&lt;&gt;"-",VLOOKUP(A355,'[1]Du lieu'!$A$4:$AP$486,37,FALSE),"-"),"-"))</f>
        <v>-</v>
      </c>
      <c r="I357" s="46"/>
    </row>
    <row r="358" spans="1:9" ht="15.75" customHeight="1" x14ac:dyDescent="0.25">
      <c r="A358" s="48"/>
      <c r="B358" s="13" t="str">
        <f>"NS: "&amp;VLOOKUP(A355,'[1]Du lieu'!$A$4:$F$199,5,FALSE)&amp;")"</f>
        <v>NS: 18/12/1996)</v>
      </c>
      <c r="C358" s="14" t="s">
        <v>19</v>
      </c>
      <c r="D358" s="14" t="s">
        <v>16</v>
      </c>
      <c r="E358" s="15" t="str">
        <f>IF(VLOOKUP(A355,'[1]Du lieu'!$A$4:$AP$486,14)="x","x","-")</f>
        <v>-</v>
      </c>
      <c r="F358" s="15" t="str">
        <f>IF(VLOOKUP(A355,'[1]Du lieu'!$A$4:$AP$486,30)="x","x","-")</f>
        <v>-</v>
      </c>
      <c r="G358" s="16"/>
      <c r="H358" s="14" t="str">
        <f>IF(E358="x",VLOOKUP(A355,'[1]Du lieu'!$A$4:$AP$486,22,FALSE),IF(F358="x",IF(G358&lt;&gt;"-",VLOOKUP(A355,'[1]Du lieu'!$A$4:$AP$486,38,FALSE),"-"),"-"))</f>
        <v>-</v>
      </c>
      <c r="I358" s="46"/>
    </row>
    <row r="359" spans="1:9" ht="15.75" customHeight="1" x14ac:dyDescent="0.25">
      <c r="A359" s="47">
        <v>89</v>
      </c>
      <c r="B359" s="9" t="str">
        <f>VLOOKUP(A359,'[1]Du lieu'!$A$4:$C$199,3,FALSE)&amp;" "&amp;VLOOKUP(A359,'[1]Du lieu'!$A$4:$D$199,4,FALSE)</f>
        <v>Bùi Trung Trạch</v>
      </c>
      <c r="C359" s="10" t="s">
        <v>15</v>
      </c>
      <c r="D359" s="10" t="s">
        <v>16</v>
      </c>
      <c r="E359" s="11" t="str">
        <f>IF(VLOOKUP(A359,'[1]Du lieu'!$A$4:$AP$486,11)="x","x","-")</f>
        <v>-</v>
      </c>
      <c r="F359" s="11" t="str">
        <f>IF(VLOOKUP(A359,'[1]Du lieu'!$A$4:$AP$486,27)="x","x","-")</f>
        <v>x</v>
      </c>
      <c r="G359" s="12">
        <v>6.4</v>
      </c>
      <c r="H359" s="10" t="str">
        <f>IF(E359="x",VLOOKUP(A359,'[1]Du lieu'!$A$4:$AP$486,19,FALSE),IF(F359="x",IF(G359&lt;&gt;"-",VLOOKUP(A359,'[1]Du lieu'!$A$4:$AP$486,35,FALSE),"-"),"-"))</f>
        <v>10</v>
      </c>
      <c r="I359" s="45" t="str">
        <f>"Đã có chứng chỉ Tiếng Anh "&amp;VLOOKUP(A359,'[1]Du lieu'!$A$4:$H$486,8,FALSE)&amp;" (điểm thi: "&amp;VLOOKUP(A359,'[1]Du lieu'!$A$4:$H$486,7,FALSE)&amp;"), cấp ngày "&amp;VLOOKUP(A359,'[1]Du lieu'!$A$4:$J$486,9,FALSE)&amp;", thời hạn của chứng chỉ: "&amp;VLOOKUP(In!A359,'[1]Du lieu'!$A$4:$J$486,10)</f>
        <v>Đã có chứng chỉ Tiếng Anh TOEIC (điểm thi: 580), cấp ngày 27/11/2018, thời hạn của chứng chỉ: 27/11/2020</v>
      </c>
    </row>
    <row r="360" spans="1:9" ht="15.75" customHeight="1" x14ac:dyDescent="0.25">
      <c r="A360" s="48"/>
      <c r="B360" s="13" t="str">
        <f>"(Lớp: "&amp;VLOOKUP(A359,'[1]Du lieu'!$A$4:$F$199,6,FALSE)</f>
        <v>(Lớp: D14TKDPT2</v>
      </c>
      <c r="C360" s="14" t="s">
        <v>17</v>
      </c>
      <c r="D360" s="14" t="s">
        <v>16</v>
      </c>
      <c r="E360" s="15" t="str">
        <f>IF(VLOOKUP(A359,'[1]Du lieu'!$A$4:$AP$486,12)="x","x","-")</f>
        <v>-</v>
      </c>
      <c r="F360" s="15" t="str">
        <f>IF(VLOOKUP(A359,'[1]Du lieu'!$A$4:$AP$486,28)="x","x","-")</f>
        <v>x</v>
      </c>
      <c r="G360" s="16">
        <v>5.9</v>
      </c>
      <c r="H360" s="14" t="str">
        <f>IF(E360="x",VLOOKUP(A359,'[1]Du lieu'!$A$4:$AP$486,20,FALSE),IF(F360="x",IF(G360&lt;&gt;"-",VLOOKUP(A359,'[1]Du lieu'!$A$4:$AP$486,36,FALSE),"-"),"-"))</f>
        <v>10</v>
      </c>
      <c r="I360" s="46"/>
    </row>
    <row r="361" spans="1:9" ht="15.75" customHeight="1" x14ac:dyDescent="0.25">
      <c r="A361" s="48"/>
      <c r="B361" s="13" t="str">
        <f>"MSV: "&amp;VLOOKUP(A359,'[1]Du lieu'!$A$4:$B$199,2,FALSE)</f>
        <v>MSV: B14DCPT040</v>
      </c>
      <c r="C361" s="14" t="s">
        <v>18</v>
      </c>
      <c r="D361" s="14" t="s">
        <v>16</v>
      </c>
      <c r="E361" s="15" t="str">
        <f>IF(VLOOKUP(A359,'[1]Du lieu'!$A$4:$AP$486,13)="x","x","-")</f>
        <v>-</v>
      </c>
      <c r="F361" s="15" t="str">
        <f>IF(VLOOKUP(A359,'[1]Du lieu'!$A$4:$AP$486,29)="x","x","-")</f>
        <v>-</v>
      </c>
      <c r="G361" s="16"/>
      <c r="H361" s="14" t="str">
        <f>IF(E361="x",VLOOKUP(A359,'[1]Du lieu'!$A$4:$AP$486,21,FALSE),IF(F361="x",IF(G361&lt;&gt;"-",VLOOKUP(A359,'[1]Du lieu'!$A$4:$AP$486,37,FALSE),"-"),"-"))</f>
        <v>-</v>
      </c>
      <c r="I361" s="46"/>
    </row>
    <row r="362" spans="1:9" ht="15.75" customHeight="1" x14ac:dyDescent="0.25">
      <c r="A362" s="48"/>
      <c r="B362" s="13" t="str">
        <f>"NS: "&amp;VLOOKUP(A359,'[1]Du lieu'!$A$4:$F$199,5,FALSE)&amp;")"</f>
        <v>NS: 20/12/1996)</v>
      </c>
      <c r="C362" s="14" t="s">
        <v>19</v>
      </c>
      <c r="D362" s="14" t="s">
        <v>16</v>
      </c>
      <c r="E362" s="15" t="str">
        <f>IF(VLOOKUP(A359,'[1]Du lieu'!$A$4:$AP$486,14)="x","x","-")</f>
        <v>-</v>
      </c>
      <c r="F362" s="15" t="str">
        <f>IF(VLOOKUP(A359,'[1]Du lieu'!$A$4:$AP$486,30)="x","x","-")</f>
        <v>-</v>
      </c>
      <c r="G362" s="16"/>
      <c r="H362" s="14" t="str">
        <f>IF(E362="x",VLOOKUP(A359,'[1]Du lieu'!$A$4:$AP$486,22,FALSE),IF(F362="x",IF(G362&lt;&gt;"-",VLOOKUP(A359,'[1]Du lieu'!$A$4:$AP$486,38,FALSE),"-"),"-"))</f>
        <v>-</v>
      </c>
      <c r="I362" s="46"/>
    </row>
    <row r="363" spans="1:9" ht="15.75" customHeight="1" x14ac:dyDescent="0.25">
      <c r="A363" s="47">
        <v>90</v>
      </c>
      <c r="B363" s="9" t="str">
        <f>VLOOKUP(A363,'[1]Du lieu'!$A$4:$C$199,3,FALSE)&amp;" "&amp;VLOOKUP(A363,'[1]Du lieu'!$A$4:$D$199,4,FALSE)</f>
        <v>Mai Thị Trâm</v>
      </c>
      <c r="C363" s="10" t="s">
        <v>15</v>
      </c>
      <c r="D363" s="10" t="s">
        <v>16</v>
      </c>
      <c r="E363" s="11" t="str">
        <f>IF(VLOOKUP(A363,'[1]Du lieu'!$A$4:$AP$486,11)="x","x","-")</f>
        <v>-</v>
      </c>
      <c r="F363" s="11" t="str">
        <f>IF(VLOOKUP(A363,'[1]Du lieu'!$A$4:$AP$486,27)="x","x","-")</f>
        <v>x</v>
      </c>
      <c r="G363" s="12">
        <v>5.5</v>
      </c>
      <c r="H363" s="10" t="str">
        <f>IF(E363="x",VLOOKUP(A363,'[1]Du lieu'!$A$4:$AP$486,19,FALSE),IF(F363="x",IF(G363&lt;&gt;"-",VLOOKUP(A363,'[1]Du lieu'!$A$4:$AP$486,35,FALSE),"-"),"-"))</f>
        <v>10</v>
      </c>
      <c r="I363" s="45" t="str">
        <f>"Đã có chứng chỉ Tiếng Anh "&amp;VLOOKUP(A363,'[1]Du lieu'!$A$4:$H$486,8,FALSE)&amp;" (điểm thi: "&amp;VLOOKUP(A363,'[1]Du lieu'!$A$4:$H$486,7,FALSE)&amp;"), cấp ngày "&amp;VLOOKUP(A363,'[1]Du lieu'!$A$4:$J$486,9,FALSE)&amp;", thời hạn của chứng chỉ: "&amp;VLOOKUP(In!A363,'[1]Du lieu'!$A$4:$J$486,10)</f>
        <v>Đã có chứng chỉ Tiếng Anh TOEIC (điểm thi: 570), cấp ngày 14/10/2018, thời hạn của chứng chỉ: 14/10/2020</v>
      </c>
    </row>
    <row r="364" spans="1:9" ht="15.75" customHeight="1" x14ac:dyDescent="0.25">
      <c r="A364" s="48"/>
      <c r="B364" s="13" t="str">
        <f>"(Lớp: "&amp;VLOOKUP(A363,'[1]Du lieu'!$A$4:$F$199,6,FALSE)</f>
        <v>(Lớp: D14TKDPT2</v>
      </c>
      <c r="C364" s="14" t="s">
        <v>17</v>
      </c>
      <c r="D364" s="14" t="s">
        <v>16</v>
      </c>
      <c r="E364" s="15" t="str">
        <f>IF(VLOOKUP(A363,'[1]Du lieu'!$A$4:$AP$486,12)="x","x","-")</f>
        <v>-</v>
      </c>
      <c r="F364" s="15" t="str">
        <f>IF(VLOOKUP(A363,'[1]Du lieu'!$A$4:$AP$486,28)="x","x","-")</f>
        <v>x</v>
      </c>
      <c r="G364" s="16">
        <v>5.0999999999999996</v>
      </c>
      <c r="H364" s="14" t="str">
        <f>IF(E364="x",VLOOKUP(A363,'[1]Du lieu'!$A$4:$AP$486,20,FALSE),IF(F364="x",IF(G364&lt;&gt;"-",VLOOKUP(A363,'[1]Du lieu'!$A$4:$AP$486,36,FALSE),"-"),"-"))</f>
        <v>10</v>
      </c>
      <c r="I364" s="46"/>
    </row>
    <row r="365" spans="1:9" ht="15.75" customHeight="1" x14ac:dyDescent="0.25">
      <c r="A365" s="48"/>
      <c r="B365" s="13" t="str">
        <f>"MSV: "&amp;VLOOKUP(A363,'[1]Du lieu'!$A$4:$B$199,2,FALSE)</f>
        <v>MSV: B14DCPT443</v>
      </c>
      <c r="C365" s="14" t="s">
        <v>18</v>
      </c>
      <c r="D365" s="14" t="s">
        <v>16</v>
      </c>
      <c r="E365" s="15" t="str">
        <f>IF(VLOOKUP(A363,'[1]Du lieu'!$A$4:$AP$486,13)="x","x","-")</f>
        <v>-</v>
      </c>
      <c r="F365" s="15" t="str">
        <f>IF(VLOOKUP(A363,'[1]Du lieu'!$A$4:$AP$486,29)="x","x","-")</f>
        <v>-</v>
      </c>
      <c r="G365" s="16"/>
      <c r="H365" s="14" t="str">
        <f>IF(E365="x",VLOOKUP(A363,'[1]Du lieu'!$A$4:$AP$486,21,FALSE),IF(F365="x",IF(G365&lt;&gt;"-",VLOOKUP(A363,'[1]Du lieu'!$A$4:$AP$486,37,FALSE),"-"),"-"))</f>
        <v>-</v>
      </c>
      <c r="I365" s="46"/>
    </row>
    <row r="366" spans="1:9" ht="15.75" customHeight="1" x14ac:dyDescent="0.25">
      <c r="A366" s="48"/>
      <c r="B366" s="13" t="str">
        <f>"NS: "&amp;VLOOKUP(A363,'[1]Du lieu'!$A$4:$F$199,5,FALSE)&amp;")"</f>
        <v>NS: 18/09/1996)</v>
      </c>
      <c r="C366" s="14" t="s">
        <v>19</v>
      </c>
      <c r="D366" s="14" t="s">
        <v>16</v>
      </c>
      <c r="E366" s="15" t="str">
        <f>IF(VLOOKUP(A363,'[1]Du lieu'!$A$4:$AP$486,14)="x","x","-")</f>
        <v>-</v>
      </c>
      <c r="F366" s="15" t="str">
        <f>IF(VLOOKUP(A363,'[1]Du lieu'!$A$4:$AP$486,30)="x","x","-")</f>
        <v>-</v>
      </c>
      <c r="G366" s="16"/>
      <c r="H366" s="14" t="str">
        <f>IF(E366="x",VLOOKUP(A363,'[1]Du lieu'!$A$4:$AP$486,22,FALSE),IF(F366="x",IF(G366&lt;&gt;"-",VLOOKUP(A363,'[1]Du lieu'!$A$4:$AP$486,38,FALSE),"-"),"-"))</f>
        <v>-</v>
      </c>
      <c r="I366" s="46"/>
    </row>
    <row r="367" spans="1:9" ht="15.75" customHeight="1" x14ac:dyDescent="0.25">
      <c r="A367" s="47">
        <v>91</v>
      </c>
      <c r="B367" s="9" t="str">
        <f>VLOOKUP(A367,'[1]Du lieu'!$A$4:$C$199,3,FALSE)&amp;" "&amp;VLOOKUP(A367,'[1]Du lieu'!$A$4:$D$199,4,FALSE)</f>
        <v>Vũ Xuân Trường</v>
      </c>
      <c r="C367" s="10" t="s">
        <v>15</v>
      </c>
      <c r="D367" s="10" t="s">
        <v>16</v>
      </c>
      <c r="E367" s="11" t="str">
        <f>IF(VLOOKUP(A367,'[1]Du lieu'!$A$4:$AP$486,11)="x","x","-")</f>
        <v>-</v>
      </c>
      <c r="F367" s="11" t="str">
        <f>IF(VLOOKUP(A367,'[1]Du lieu'!$A$4:$AP$486,27)="x","x","-")</f>
        <v>x</v>
      </c>
      <c r="G367" s="12">
        <v>5.6</v>
      </c>
      <c r="H367" s="10" t="str">
        <f>IF(E367="x",VLOOKUP(A367,'[1]Du lieu'!$A$4:$AP$486,19,FALSE),IF(F367="x",IF(G367&lt;&gt;"-",VLOOKUP(A367,'[1]Du lieu'!$A$4:$AP$486,35,FALSE),"-"),"-"))</f>
        <v>9</v>
      </c>
      <c r="I367" s="45" t="str">
        <f>"Đã có chứng chỉ Tiếng Anh "&amp;VLOOKUP(A367,'[1]Du lieu'!$A$4:$H$486,8,FALSE)&amp;" (điểm thi: "&amp;VLOOKUP(A367,'[1]Du lieu'!$A$4:$H$486,7,FALSE)&amp;"), cấp ngày "&amp;VLOOKUP(A367,'[1]Du lieu'!$A$4:$J$486,9,FALSE)&amp;", thời hạn của chứng chỉ: "&amp;VLOOKUP(In!A367,'[1]Du lieu'!$A$4:$J$486,10)</f>
        <v>Đã có chứng chỉ Tiếng Anh TOEIC (điểm thi: 525), cấp ngày 09/9/2018, thời hạn của chứng chỉ: 09/9/2020</v>
      </c>
    </row>
    <row r="368" spans="1:9" ht="15.75" customHeight="1" x14ac:dyDescent="0.25">
      <c r="A368" s="48"/>
      <c r="B368" s="13" t="str">
        <f>"(Lớp: "&amp;VLOOKUP(A367,'[1]Du lieu'!$A$4:$F$199,6,FALSE)</f>
        <v>(Lớp: D14TKDPT2</v>
      </c>
      <c r="C368" s="14" t="s">
        <v>17</v>
      </c>
      <c r="D368" s="14" t="s">
        <v>16</v>
      </c>
      <c r="E368" s="15" t="str">
        <f>IF(VLOOKUP(A367,'[1]Du lieu'!$A$4:$AP$486,12)="x","x","-")</f>
        <v>-</v>
      </c>
      <c r="F368" s="15" t="str">
        <f>IF(VLOOKUP(A367,'[1]Du lieu'!$A$4:$AP$486,28)="x","x","-")</f>
        <v>x</v>
      </c>
      <c r="G368" s="16">
        <v>4.9000000000000004</v>
      </c>
      <c r="H368" s="14" t="str">
        <f>IF(E368="x",VLOOKUP(A367,'[1]Du lieu'!$A$4:$AP$486,20,FALSE),IF(F368="x",IF(G368&lt;&gt;"-",VLOOKUP(A367,'[1]Du lieu'!$A$4:$AP$486,36,FALSE),"-"),"-"))</f>
        <v>9</v>
      </c>
      <c r="I368" s="46"/>
    </row>
    <row r="369" spans="1:9" ht="15.75" customHeight="1" x14ac:dyDescent="0.25">
      <c r="A369" s="48"/>
      <c r="B369" s="13" t="str">
        <f>"MSV: "&amp;VLOOKUP(A367,'[1]Du lieu'!$A$4:$B$199,2,FALSE)</f>
        <v>MSV: B14DCPT200</v>
      </c>
      <c r="C369" s="14" t="s">
        <v>18</v>
      </c>
      <c r="D369" s="14" t="s">
        <v>16</v>
      </c>
      <c r="E369" s="15" t="str">
        <f>IF(VLOOKUP(A367,'[1]Du lieu'!$A$4:$AP$486,13)="x","x","-")</f>
        <v>-</v>
      </c>
      <c r="F369" s="15" t="str">
        <f>IF(VLOOKUP(A367,'[1]Du lieu'!$A$4:$AP$486,29)="x","x","-")</f>
        <v>-</v>
      </c>
      <c r="G369" s="16"/>
      <c r="H369" s="14" t="str">
        <f>IF(E369="x",VLOOKUP(A367,'[1]Du lieu'!$A$4:$AP$486,21,FALSE),IF(F369="x",IF(G369&lt;&gt;"-",VLOOKUP(A367,'[1]Du lieu'!$A$4:$AP$486,37,FALSE),"-"),"-"))</f>
        <v>-</v>
      </c>
      <c r="I369" s="46"/>
    </row>
    <row r="370" spans="1:9" ht="15.75" customHeight="1" x14ac:dyDescent="0.25">
      <c r="A370" s="48"/>
      <c r="B370" s="13" t="str">
        <f>"NS: "&amp;VLOOKUP(A367,'[1]Du lieu'!$A$4:$F$199,5,FALSE)&amp;")"</f>
        <v>NS: 09/11/1996)</v>
      </c>
      <c r="C370" s="14" t="s">
        <v>19</v>
      </c>
      <c r="D370" s="14" t="s">
        <v>16</v>
      </c>
      <c r="E370" s="15" t="str">
        <f>IF(VLOOKUP(A367,'[1]Du lieu'!$A$4:$AP$486,14)="x","x","-")</f>
        <v>-</v>
      </c>
      <c r="F370" s="15" t="str">
        <f>IF(VLOOKUP(A367,'[1]Du lieu'!$A$4:$AP$486,30)="x","x","-")</f>
        <v>-</v>
      </c>
      <c r="G370" s="16"/>
      <c r="H370" s="14" t="str">
        <f>IF(E370="x",VLOOKUP(A367,'[1]Du lieu'!$A$4:$AP$486,22,FALSE),IF(F370="x",IF(G370&lt;&gt;"-",VLOOKUP(A367,'[1]Du lieu'!$A$4:$AP$486,38,FALSE),"-"),"-"))</f>
        <v>-</v>
      </c>
      <c r="I370" s="46"/>
    </row>
    <row r="371" spans="1:9" ht="15.75" customHeight="1" x14ac:dyDescent="0.25">
      <c r="A371" s="47">
        <v>92</v>
      </c>
      <c r="B371" s="9" t="str">
        <f>VLOOKUP(A371,'[1]Du lieu'!$A$4:$C$199,3,FALSE)&amp;" "&amp;VLOOKUP(A371,'[1]Du lieu'!$A$4:$D$199,4,FALSE)</f>
        <v>Đinh Thị Trang</v>
      </c>
      <c r="C371" s="10" t="s">
        <v>15</v>
      </c>
      <c r="D371" s="10" t="s">
        <v>16</v>
      </c>
      <c r="E371" s="11" t="str">
        <f>IF(VLOOKUP(A371,'[1]Du lieu'!$A$4:$AP$486,11)="x","x","-")</f>
        <v>-</v>
      </c>
      <c r="F371" s="11" t="str">
        <f>IF(VLOOKUP(A371,'[1]Du lieu'!$A$4:$AP$486,27)="x","x","-")</f>
        <v>x</v>
      </c>
      <c r="G371" s="12">
        <v>5.0999999999999996</v>
      </c>
      <c r="H371" s="10" t="str">
        <f>IF(E371="x",VLOOKUP(A371,'[1]Du lieu'!$A$4:$AP$486,19,FALSE),IF(F371="x",IF(G371&lt;&gt;"-",VLOOKUP(A371,'[1]Du lieu'!$A$4:$AP$486,35,FALSE),"-"),"-"))</f>
        <v>10</v>
      </c>
      <c r="I371" s="45" t="str">
        <f>"Đã có chứng chỉ Tiếng Anh "&amp;VLOOKUP(A371,'[1]Du lieu'!$A$4:$H$486,8,FALSE)&amp;" (điểm thi: "&amp;VLOOKUP(A371,'[1]Du lieu'!$A$4:$H$486,7,FALSE)&amp;"), cấp ngày "&amp;VLOOKUP(A371,'[1]Du lieu'!$A$4:$J$486,9,FALSE)&amp;", thời hạn của chứng chỉ: "&amp;VLOOKUP(In!A371,'[1]Du lieu'!$A$4:$J$486,10)</f>
        <v>Đã có chứng chỉ Tiếng Anh TOEIC (điểm thi: 645), cấp ngày 14/10/2018, thời hạn của chứng chỉ: 14/10/2020</v>
      </c>
    </row>
    <row r="372" spans="1:9" ht="15.75" customHeight="1" x14ac:dyDescent="0.25">
      <c r="A372" s="48"/>
      <c r="B372" s="13" t="str">
        <f>"(Lớp: "&amp;VLOOKUP(A371,'[1]Du lieu'!$A$4:$F$199,6,FALSE)</f>
        <v>(Lớp: D14TKDPT2</v>
      </c>
      <c r="C372" s="14" t="s">
        <v>17</v>
      </c>
      <c r="D372" s="14" t="s">
        <v>16</v>
      </c>
      <c r="E372" s="15" t="str">
        <f>IF(VLOOKUP(A371,'[1]Du lieu'!$A$4:$AP$486,12)="x","x","-")</f>
        <v>-</v>
      </c>
      <c r="F372" s="15" t="str">
        <f>IF(VLOOKUP(A371,'[1]Du lieu'!$A$4:$AP$486,28)="x","x","-")</f>
        <v>x</v>
      </c>
      <c r="G372" s="16">
        <v>5.5</v>
      </c>
      <c r="H372" s="14" t="str">
        <f>IF(E372="x",VLOOKUP(A371,'[1]Du lieu'!$A$4:$AP$486,20,FALSE),IF(F372="x",IF(G372&lt;&gt;"-",VLOOKUP(A371,'[1]Du lieu'!$A$4:$AP$486,36,FALSE),"-"),"-"))</f>
        <v>10</v>
      </c>
      <c r="I372" s="46"/>
    </row>
    <row r="373" spans="1:9" ht="15.75" customHeight="1" x14ac:dyDescent="0.25">
      <c r="A373" s="48"/>
      <c r="B373" s="13" t="str">
        <f>"MSV: "&amp;VLOOKUP(A371,'[1]Du lieu'!$A$4:$B$199,2,FALSE)</f>
        <v>MSV: B14DCPT317</v>
      </c>
      <c r="C373" s="14" t="s">
        <v>18</v>
      </c>
      <c r="D373" s="14" t="s">
        <v>16</v>
      </c>
      <c r="E373" s="15" t="str">
        <f>IF(VLOOKUP(A371,'[1]Du lieu'!$A$4:$AP$486,13)="x","x","-")</f>
        <v>-</v>
      </c>
      <c r="F373" s="15" t="str">
        <f>IF(VLOOKUP(A371,'[1]Du lieu'!$A$4:$AP$486,29)="x","x","-")</f>
        <v>-</v>
      </c>
      <c r="G373" s="16"/>
      <c r="H373" s="14" t="str">
        <f>IF(E373="x",VLOOKUP(A371,'[1]Du lieu'!$A$4:$AP$486,21,FALSE),IF(F373="x",IF(G373&lt;&gt;"-",VLOOKUP(A371,'[1]Du lieu'!$A$4:$AP$486,37,FALSE),"-"),"-"))</f>
        <v>-</v>
      </c>
      <c r="I373" s="46"/>
    </row>
    <row r="374" spans="1:9" ht="15.75" customHeight="1" x14ac:dyDescent="0.25">
      <c r="A374" s="48"/>
      <c r="B374" s="13" t="str">
        <f>"NS: "&amp;VLOOKUP(A371,'[1]Du lieu'!$A$4:$F$199,5,FALSE)&amp;")"</f>
        <v>NS: 12/11/1995)</v>
      </c>
      <c r="C374" s="14" t="s">
        <v>19</v>
      </c>
      <c r="D374" s="14" t="s">
        <v>16</v>
      </c>
      <c r="E374" s="15" t="str">
        <f>IF(VLOOKUP(A371,'[1]Du lieu'!$A$4:$AP$486,14)="x","x","-")</f>
        <v>-</v>
      </c>
      <c r="F374" s="15" t="str">
        <f>IF(VLOOKUP(A371,'[1]Du lieu'!$A$4:$AP$486,30)="x","x","-")</f>
        <v>-</v>
      </c>
      <c r="G374" s="16"/>
      <c r="H374" s="14" t="str">
        <f>IF(E374="x",VLOOKUP(A371,'[1]Du lieu'!$A$4:$AP$486,22,FALSE),IF(F374="x",IF(G374&lt;&gt;"-",VLOOKUP(A371,'[1]Du lieu'!$A$4:$AP$486,38,FALSE),"-"),"-"))</f>
        <v>-</v>
      </c>
      <c r="I374" s="46"/>
    </row>
    <row r="375" spans="1:9" ht="15.75" customHeight="1" x14ac:dyDescent="0.25">
      <c r="A375" s="47">
        <v>93</v>
      </c>
      <c r="B375" s="9" t="str">
        <f>VLOOKUP(A375,'[1]Du lieu'!$A$4:$C$199,3,FALSE)&amp;" "&amp;VLOOKUP(A375,'[1]Du lieu'!$A$4:$D$199,4,FALSE)</f>
        <v>Nguyễn Thùy Tiên</v>
      </c>
      <c r="C375" s="10" t="s">
        <v>15</v>
      </c>
      <c r="D375" s="10" t="s">
        <v>16</v>
      </c>
      <c r="E375" s="11" t="str">
        <f>IF(VLOOKUP(A375,'[1]Du lieu'!$A$4:$AP$486,11)="x","x","-")</f>
        <v>-</v>
      </c>
      <c r="F375" s="11" t="str">
        <f>IF(VLOOKUP(A375,'[1]Du lieu'!$A$4:$AP$486,27)="x","x","-")</f>
        <v>-</v>
      </c>
      <c r="G375" s="12"/>
      <c r="H375" s="10" t="str">
        <f>IF(E375="x",VLOOKUP(A375,'[1]Du lieu'!$A$4:$AP$486,19,FALSE),IF(F375="x",IF(G375&lt;&gt;"-",VLOOKUP(A375,'[1]Du lieu'!$A$4:$AP$486,35,FALSE),"-"),"-"))</f>
        <v>-</v>
      </c>
      <c r="I375" s="45" t="str">
        <f>"Đã có chứng chỉ Tiếng Anh "&amp;VLOOKUP(A375,'[1]Du lieu'!$A$4:$H$486,8,FALSE)&amp;" (điểm thi: "&amp;VLOOKUP(A375,'[1]Du lieu'!$A$4:$H$486,7,FALSE)&amp;"), cấp ngày "&amp;VLOOKUP(A375,'[1]Du lieu'!$A$4:$J$486,9,FALSE)&amp;", thời hạn của chứng chỉ: "&amp;VLOOKUP(In!A375,'[1]Du lieu'!$A$4:$J$486,10)</f>
        <v>Đã có chứng chỉ Tiếng Anh TOEIC (điểm thi: 795), cấp ngày 23/9/2018, thời hạn của chứng chỉ: 23/9/2020</v>
      </c>
    </row>
    <row r="376" spans="1:9" ht="15.75" customHeight="1" x14ac:dyDescent="0.25">
      <c r="A376" s="48"/>
      <c r="B376" s="13" t="str">
        <f>"(Lớp: "&amp;VLOOKUP(A375,'[1]Du lieu'!$A$4:$F$199,6,FALSE)</f>
        <v>(Lớp: D14TKDPT2</v>
      </c>
      <c r="C376" s="14" t="s">
        <v>17</v>
      </c>
      <c r="D376" s="14" t="s">
        <v>16</v>
      </c>
      <c r="E376" s="15" t="str">
        <f>IF(VLOOKUP(A375,'[1]Du lieu'!$A$4:$AP$486,12)="x","x","-")</f>
        <v>-</v>
      </c>
      <c r="F376" s="15" t="str">
        <f>IF(VLOOKUP(A375,'[1]Du lieu'!$A$4:$AP$486,28)="x","x","-")</f>
        <v>x</v>
      </c>
      <c r="G376" s="16">
        <v>7.3</v>
      </c>
      <c r="H376" s="14" t="str">
        <f>IF(E376="x",VLOOKUP(A375,'[1]Du lieu'!$A$4:$AP$486,20,FALSE),IF(F376="x",IF(G376&lt;&gt;"-",VLOOKUP(A375,'[1]Du lieu'!$A$4:$AP$486,36,FALSE),"-"),"-"))</f>
        <v>10</v>
      </c>
      <c r="I376" s="46"/>
    </row>
    <row r="377" spans="1:9" ht="15.75" customHeight="1" x14ac:dyDescent="0.25">
      <c r="A377" s="48"/>
      <c r="B377" s="13" t="str">
        <f>"MSV: "&amp;VLOOKUP(A375,'[1]Du lieu'!$A$4:$B$199,2,FALSE)</f>
        <v>MSV: B14DCPT324</v>
      </c>
      <c r="C377" s="14" t="s">
        <v>18</v>
      </c>
      <c r="D377" s="14" t="s">
        <v>16</v>
      </c>
      <c r="E377" s="15" t="str">
        <f>IF(VLOOKUP(A375,'[1]Du lieu'!$A$4:$AP$486,13)="x","x","-")</f>
        <v>-</v>
      </c>
      <c r="F377" s="15" t="str">
        <f>IF(VLOOKUP(A375,'[1]Du lieu'!$A$4:$AP$486,29)="x","x","-")</f>
        <v>x</v>
      </c>
      <c r="G377" s="16">
        <v>0</v>
      </c>
      <c r="H377" s="14" t="str">
        <f>IF(E377="x",VLOOKUP(A375,'[1]Du lieu'!$A$4:$AP$486,21,FALSE),IF(F377="x",IF(G377&lt;&gt;"-",VLOOKUP(A375,'[1]Du lieu'!$A$4:$AP$486,37,FALSE),"-"),"-"))</f>
        <v>10</v>
      </c>
      <c r="I377" s="46"/>
    </row>
    <row r="378" spans="1:9" ht="15.75" customHeight="1" x14ac:dyDescent="0.25">
      <c r="A378" s="48"/>
      <c r="B378" s="13" t="str">
        <f>"NS: "&amp;VLOOKUP(A375,'[1]Du lieu'!$A$4:$F$199,5,FALSE)&amp;")"</f>
        <v>NS: 01/04/1996)</v>
      </c>
      <c r="C378" s="14" t="s">
        <v>19</v>
      </c>
      <c r="D378" s="14" t="s">
        <v>16</v>
      </c>
      <c r="E378" s="15" t="str">
        <f>IF(VLOOKUP(A375,'[1]Du lieu'!$A$4:$AP$486,14)="x","x","-")</f>
        <v>-</v>
      </c>
      <c r="F378" s="15" t="str">
        <f>IF(VLOOKUP(A375,'[1]Du lieu'!$A$4:$AP$486,30)="x","x","-")</f>
        <v>-</v>
      </c>
      <c r="G378" s="16"/>
      <c r="H378" s="14" t="str">
        <f>IF(E378="x",VLOOKUP(A375,'[1]Du lieu'!$A$4:$AP$486,22,FALSE),IF(F378="x",IF(G378&lt;&gt;"-",VLOOKUP(A375,'[1]Du lieu'!$A$4:$AP$486,38,FALSE),"-"),"-"))</f>
        <v>-</v>
      </c>
      <c r="I378" s="46"/>
    </row>
    <row r="379" spans="1:9" ht="15.75" customHeight="1" x14ac:dyDescent="0.25">
      <c r="A379" s="47">
        <v>94</v>
      </c>
      <c r="B379" s="9" t="str">
        <f>VLOOKUP(A379,'[1]Du lieu'!$A$4:$C$199,3,FALSE)&amp;" "&amp;VLOOKUP(A379,'[1]Du lieu'!$A$4:$D$199,4,FALSE)</f>
        <v>Nguyễn Sơn Hải</v>
      </c>
      <c r="C379" s="10" t="s">
        <v>15</v>
      </c>
      <c r="D379" s="10" t="s">
        <v>16</v>
      </c>
      <c r="E379" s="11" t="str">
        <f>IF(VLOOKUP(A379,'[1]Du lieu'!$A$4:$AP$486,11)="x","x","-")</f>
        <v>-</v>
      </c>
      <c r="F379" s="11" t="str">
        <f>IF(VLOOKUP(A379,'[1]Du lieu'!$A$4:$AP$486,27)="x","x","-")</f>
        <v>-</v>
      </c>
      <c r="G379" s="12"/>
      <c r="H379" s="10" t="str">
        <f>IF(E379="x",VLOOKUP(A379,'[1]Du lieu'!$A$4:$AP$486,19,FALSE),IF(F379="x",IF(G379&lt;&gt;"-",VLOOKUP(A379,'[1]Du lieu'!$A$4:$AP$486,35,FALSE),"-"),"-"))</f>
        <v>-</v>
      </c>
      <c r="I379" s="45" t="str">
        <f>"Đã có chứng chỉ Tiếng Anh "&amp;VLOOKUP(A379,'[1]Du lieu'!$A$4:$H$486,8,FALSE)&amp;" (điểm thi: "&amp;VLOOKUP(A379,'[1]Du lieu'!$A$4:$H$486,7,FALSE)&amp;"), cấp ngày "&amp;VLOOKUP(A379,'[1]Du lieu'!$A$4:$J$486,9,FALSE)&amp;", thời hạn của chứng chỉ: "&amp;VLOOKUP(In!A379,'[1]Du lieu'!$A$4:$J$486,10)</f>
        <v>Đã có chứng chỉ Tiếng Anh TOEIC (điểm thi: 700), cấp ngày 28/10/2018, thời hạn của chứng chỉ: 28/10/2020</v>
      </c>
    </row>
    <row r="380" spans="1:9" ht="15.75" customHeight="1" x14ac:dyDescent="0.25">
      <c r="A380" s="48"/>
      <c r="B380" s="13" t="str">
        <f>"(Lớp: "&amp;VLOOKUP(A379,'[1]Du lieu'!$A$4:$F$199,6,FALSE)</f>
        <v>(Lớp: E14CQPT01-B</v>
      </c>
      <c r="C380" s="14" t="s">
        <v>17</v>
      </c>
      <c r="D380" s="14" t="s">
        <v>16</v>
      </c>
      <c r="E380" s="15" t="str">
        <f>IF(VLOOKUP(A379,'[1]Du lieu'!$A$4:$AP$486,12)="x","x","-")</f>
        <v>-</v>
      </c>
      <c r="F380" s="15" t="str">
        <f>IF(VLOOKUP(A379,'[1]Du lieu'!$A$4:$AP$486,28)="x","x","-")</f>
        <v>x</v>
      </c>
      <c r="G380" s="16">
        <v>7</v>
      </c>
      <c r="H380" s="14" t="str">
        <f>IF(E380="x",VLOOKUP(A379,'[1]Du lieu'!$A$4:$AP$486,20,FALSE),IF(F380="x",IF(G380&lt;&gt;"-",VLOOKUP(A379,'[1]Du lieu'!$A$4:$AP$486,36,FALSE),"-"),"-"))</f>
        <v>10</v>
      </c>
      <c r="I380" s="46"/>
    </row>
    <row r="381" spans="1:9" ht="15.75" customHeight="1" x14ac:dyDescent="0.25">
      <c r="A381" s="48"/>
      <c r="B381" s="13" t="str">
        <f>"MSV: "&amp;VLOOKUP(A379,'[1]Du lieu'!$A$4:$B$199,2,FALSE)</f>
        <v>MSV: B14DCPT195</v>
      </c>
      <c r="C381" s="14" t="s">
        <v>18</v>
      </c>
      <c r="D381" s="14" t="s">
        <v>16</v>
      </c>
      <c r="E381" s="15" t="str">
        <f>IF(VLOOKUP(A379,'[1]Du lieu'!$A$4:$AP$486,13)="x","x","-")</f>
        <v>-</v>
      </c>
      <c r="F381" s="15" t="str">
        <f>IF(VLOOKUP(A379,'[1]Du lieu'!$A$4:$AP$486,29)="x","x","-")</f>
        <v>x</v>
      </c>
      <c r="G381" s="16">
        <v>7.1</v>
      </c>
      <c r="H381" s="14" t="str">
        <f>IF(E381="x",VLOOKUP(A379,'[1]Du lieu'!$A$4:$AP$486,21,FALSE),IF(F381="x",IF(G381&lt;&gt;"-",VLOOKUP(A379,'[1]Du lieu'!$A$4:$AP$486,37,FALSE),"-"),"-"))</f>
        <v>10</v>
      </c>
      <c r="I381" s="46"/>
    </row>
    <row r="382" spans="1:9" ht="15.75" customHeight="1" x14ac:dyDescent="0.25">
      <c r="A382" s="48"/>
      <c r="B382" s="13" t="str">
        <f>"NS: "&amp;VLOOKUP(A379,'[1]Du lieu'!$A$4:$F$199,5,FALSE)&amp;")"</f>
        <v>NS: 13/05/1996)</v>
      </c>
      <c r="C382" s="14" t="s">
        <v>19</v>
      </c>
      <c r="D382" s="14" t="s">
        <v>16</v>
      </c>
      <c r="E382" s="15" t="str">
        <f>IF(VLOOKUP(A379,'[1]Du lieu'!$A$4:$AP$486,14)="x","x","-")</f>
        <v>-</v>
      </c>
      <c r="F382" s="15" t="str">
        <f>IF(VLOOKUP(A379,'[1]Du lieu'!$A$4:$AP$486,30)="x","x","-")</f>
        <v>x</v>
      </c>
      <c r="G382" s="16">
        <v>5.8</v>
      </c>
      <c r="H382" s="14">
        <f>IF(E382="x",VLOOKUP(A379,'[1]Du lieu'!$A$4:$AP$486,22,FALSE),IF(F382="x",IF(G382&lt;&gt;"-",VLOOKUP(A379,'[1]Du lieu'!$A$4:$AP$486,38,FALSE),"-"),"-"))</f>
        <v>9</v>
      </c>
      <c r="I382" s="46"/>
    </row>
    <row r="383" spans="1:9" ht="15.75" customHeight="1" x14ac:dyDescent="0.25">
      <c r="A383" s="47">
        <v>95</v>
      </c>
      <c r="B383" s="9" t="str">
        <f>VLOOKUP(A383,'[1]Du lieu'!$A$4:$C$199,3,FALSE)&amp;" "&amp;VLOOKUP(A383,'[1]Du lieu'!$A$4:$D$199,4,FALSE)</f>
        <v>Nguyễn Sỹ Long</v>
      </c>
      <c r="C383" s="10" t="s">
        <v>15</v>
      </c>
      <c r="D383" s="10" t="s">
        <v>16</v>
      </c>
      <c r="E383" s="11" t="str">
        <f>IF(VLOOKUP(A383,'[1]Du lieu'!$A$4:$AP$486,11)="x","x","-")</f>
        <v>-</v>
      </c>
      <c r="F383" s="11" t="str">
        <f>IF(VLOOKUP(A383,'[1]Du lieu'!$A$4:$AP$486,27)="x","x","-")</f>
        <v>-</v>
      </c>
      <c r="G383" s="12"/>
      <c r="H383" s="10" t="str">
        <f>IF(E383="x",VLOOKUP(A383,'[1]Du lieu'!$A$4:$AP$486,19,FALSE),IF(F383="x",IF(G383&lt;&gt;"-",VLOOKUP(A383,'[1]Du lieu'!$A$4:$AP$486,35,FALSE),"-"),"-"))</f>
        <v>-</v>
      </c>
      <c r="I383" s="45" t="str">
        <f>"Đã có chứng chỉ Tiếng Anh "&amp;VLOOKUP(A383,'[1]Du lieu'!$A$4:$H$486,8,FALSE)&amp;" (điểm thi: "&amp;VLOOKUP(A383,'[1]Du lieu'!$A$4:$H$486,7,FALSE)&amp;"), cấp ngày "&amp;VLOOKUP(A383,'[1]Du lieu'!$A$4:$J$486,9,FALSE)&amp;", thời hạn của chứng chỉ: "&amp;VLOOKUP(In!A383,'[1]Du lieu'!$A$4:$J$486,10)</f>
        <v>Đã có chứng chỉ Tiếng Anh TOEIC (điểm thi: 630), cấp ngày 04/11/2018, thời hạn của chứng chỉ: 04/11/2020</v>
      </c>
    </row>
    <row r="384" spans="1:9" ht="15.75" customHeight="1" x14ac:dyDescent="0.25">
      <c r="A384" s="48"/>
      <c r="B384" s="13" t="str">
        <f>"(Lớp: "&amp;VLOOKUP(A383,'[1]Du lieu'!$A$4:$F$199,6,FALSE)</f>
        <v>(Lớp: E14CQPT01-B</v>
      </c>
      <c r="C384" s="14" t="s">
        <v>17</v>
      </c>
      <c r="D384" s="14" t="s">
        <v>16</v>
      </c>
      <c r="E384" s="15" t="str">
        <f>IF(VLOOKUP(A383,'[1]Du lieu'!$A$4:$AP$486,12)="x","x","-")</f>
        <v>-</v>
      </c>
      <c r="F384" s="15" t="str">
        <f>IF(VLOOKUP(A383,'[1]Du lieu'!$A$4:$AP$486,28)="x","x","-")</f>
        <v>x</v>
      </c>
      <c r="G384" s="16">
        <v>6.6</v>
      </c>
      <c r="H384" s="14" t="str">
        <f>IF(E384="x",VLOOKUP(A383,'[1]Du lieu'!$A$4:$AP$486,20,FALSE),IF(F384="x",IF(G384&lt;&gt;"-",VLOOKUP(A383,'[1]Du lieu'!$A$4:$AP$486,36,FALSE),"-"),"-"))</f>
        <v>10</v>
      </c>
      <c r="I384" s="46"/>
    </row>
    <row r="385" spans="1:9" ht="15.75" customHeight="1" x14ac:dyDescent="0.25">
      <c r="A385" s="48"/>
      <c r="B385" s="13" t="str">
        <f>"MSV: "&amp;VLOOKUP(A383,'[1]Du lieu'!$A$4:$B$199,2,FALSE)</f>
        <v>MSV: B14DCVT132</v>
      </c>
      <c r="C385" s="14" t="s">
        <v>18</v>
      </c>
      <c r="D385" s="14" t="s">
        <v>16</v>
      </c>
      <c r="E385" s="15" t="str">
        <f>IF(VLOOKUP(A383,'[1]Du lieu'!$A$4:$AP$486,13)="x","x","-")</f>
        <v>-</v>
      </c>
      <c r="F385" s="15" t="str">
        <f>IF(VLOOKUP(A383,'[1]Du lieu'!$A$4:$AP$486,29)="x","x","-")</f>
        <v>x</v>
      </c>
      <c r="G385" s="16">
        <v>6.2</v>
      </c>
      <c r="H385" s="14" t="str">
        <f>IF(E385="x",VLOOKUP(A383,'[1]Du lieu'!$A$4:$AP$486,21,FALSE),IF(F385="x",IF(G385&lt;&gt;"-",VLOOKUP(A383,'[1]Du lieu'!$A$4:$AP$486,37,FALSE),"-"),"-"))</f>
        <v>10</v>
      </c>
      <c r="I385" s="46"/>
    </row>
    <row r="386" spans="1:9" ht="15.75" customHeight="1" x14ac:dyDescent="0.25">
      <c r="A386" s="48"/>
      <c r="B386" s="28" t="str">
        <f>"NS: "&amp;VLOOKUP(A383,'[1]Du lieu'!$A$4:$F$199,5,FALSE)&amp;")"</f>
        <v>NS: 22/03/1996)</v>
      </c>
      <c r="C386" s="29" t="s">
        <v>19</v>
      </c>
      <c r="D386" s="29" t="s">
        <v>16</v>
      </c>
      <c r="E386" s="30" t="str">
        <f>IF(VLOOKUP(A383,'[1]Du lieu'!$A$4:$AP$486,14)="x","x","-")</f>
        <v>-</v>
      </c>
      <c r="F386" s="30" t="str">
        <f>IF(VLOOKUP(A383,'[1]Du lieu'!$A$4:$AP$486,30)="x","x","-")</f>
        <v>x</v>
      </c>
      <c r="G386" s="27">
        <v>6.6</v>
      </c>
      <c r="H386" s="29">
        <f>IF(E386="x",VLOOKUP(A383,'[1]Du lieu'!$A$4:$AP$486,22,FALSE),IF(F386="x",IF(G386&lt;&gt;"-",VLOOKUP(A383,'[1]Du lieu'!$A$4:$AP$486,38,FALSE),"-"),"-"))</f>
        <v>9</v>
      </c>
      <c r="I386" s="54"/>
    </row>
    <row r="387" spans="1:9" ht="15.75" customHeight="1" x14ac:dyDescent="0.25">
      <c r="A387" s="47">
        <v>96</v>
      </c>
      <c r="B387" s="9" t="str">
        <f>VLOOKUP(A387,'[1]Du lieu'!$A$4:$C$199,3,FALSE)&amp;" "&amp;VLOOKUP(A387,'[1]Du lieu'!$A$4:$D$199,4,FALSE)</f>
        <v>Nguyễn Tống Công Minh</v>
      </c>
      <c r="C387" s="10" t="s">
        <v>15</v>
      </c>
      <c r="D387" s="10" t="s">
        <v>16</v>
      </c>
      <c r="E387" s="11" t="str">
        <f>IF(VLOOKUP(A387,'[1]Du lieu'!$A$4:$AP$486,11)="x","x","-")</f>
        <v>-</v>
      </c>
      <c r="F387" s="11" t="str">
        <f>IF(VLOOKUP(A387,'[1]Du lieu'!$A$4:$AP$486,27)="x","x","-")</f>
        <v>-</v>
      </c>
      <c r="G387" s="12"/>
      <c r="H387" s="10" t="str">
        <f>IF(E387="x",VLOOKUP(A387,'[1]Du lieu'!$A$4:$AP$486,19,FALSE),IF(F387="x",IF(G387&lt;&gt;"-",VLOOKUP(A387,'[1]Du lieu'!$A$4:$AP$486,35,FALSE),"-"),"-"))</f>
        <v>-</v>
      </c>
      <c r="I387" s="45" t="str">
        <f>"Đã có chứng chỉ Tiếng Anh "&amp;VLOOKUP(A387,'[1]Du lieu'!$A$4:$H$486,8,FALSE)&amp;" (điểm thi: "&amp;VLOOKUP(A387,'[1]Du lieu'!$A$4:$H$486,7,FALSE)&amp;"), cấp ngày "&amp;VLOOKUP(A387,'[1]Du lieu'!$A$4:$J$486,9,FALSE)&amp;", thời hạn của chứng chỉ: "&amp;VLOOKUP(In!A387,'[1]Du lieu'!$A$4:$J$486,10)</f>
        <v>Đã có chứng chỉ Tiếng Anh TOEIC (điểm thi: 915), cấp ngày 04/11/2018, thời hạn của chứng chỉ: 04/11/2020</v>
      </c>
    </row>
    <row r="388" spans="1:9" ht="15.75" customHeight="1" x14ac:dyDescent="0.25">
      <c r="A388" s="48"/>
      <c r="B388" s="13" t="str">
        <f>"(Lớp: "&amp;VLOOKUP(A387,'[1]Du lieu'!$A$4:$F$199,6,FALSE)</f>
        <v>(Lớp: E14CQPT01-B</v>
      </c>
      <c r="C388" s="14" t="s">
        <v>17</v>
      </c>
      <c r="D388" s="14" t="s">
        <v>16</v>
      </c>
      <c r="E388" s="15" t="str">
        <f>IF(VLOOKUP(A387,'[1]Du lieu'!$A$4:$AP$486,12)="x","x","-")</f>
        <v>-</v>
      </c>
      <c r="F388" s="15" t="str">
        <f>IF(VLOOKUP(A387,'[1]Du lieu'!$A$4:$AP$486,28)="x","x","-")</f>
        <v>x</v>
      </c>
      <c r="G388" s="16">
        <v>7</v>
      </c>
      <c r="H388" s="14" t="str">
        <f>IF(E388="x",VLOOKUP(A387,'[1]Du lieu'!$A$4:$AP$486,20,FALSE),IF(F388="x",IF(G388&lt;&gt;"-",VLOOKUP(A387,'[1]Du lieu'!$A$4:$AP$486,36,FALSE),"-"),"-"))</f>
        <v>10</v>
      </c>
      <c r="I388" s="46"/>
    </row>
    <row r="389" spans="1:9" ht="15.75" customHeight="1" x14ac:dyDescent="0.25">
      <c r="A389" s="48"/>
      <c r="B389" s="13" t="str">
        <f>"MSV: "&amp;VLOOKUP(A387,'[1]Du lieu'!$A$4:$B$199,2,FALSE)</f>
        <v>MSV: B14DCPT094</v>
      </c>
      <c r="C389" s="14" t="s">
        <v>18</v>
      </c>
      <c r="D389" s="14" t="s">
        <v>16</v>
      </c>
      <c r="E389" s="15" t="str">
        <f>IF(VLOOKUP(A387,'[1]Du lieu'!$A$4:$AP$486,13)="x","x","-")</f>
        <v>-</v>
      </c>
      <c r="F389" s="15" t="str">
        <f>IF(VLOOKUP(A387,'[1]Du lieu'!$A$4:$AP$486,29)="x","x","-")</f>
        <v>x</v>
      </c>
      <c r="G389" s="16">
        <v>7.1</v>
      </c>
      <c r="H389" s="14" t="str">
        <f>IF(E389="x",VLOOKUP(A387,'[1]Du lieu'!$A$4:$AP$486,21,FALSE),IF(F389="x",IF(G389&lt;&gt;"-",VLOOKUP(A387,'[1]Du lieu'!$A$4:$AP$486,37,FALSE),"-"),"-"))</f>
        <v>10</v>
      </c>
      <c r="I389" s="46"/>
    </row>
    <row r="390" spans="1:9" ht="15.75" customHeight="1" x14ac:dyDescent="0.25">
      <c r="A390" s="48"/>
      <c r="B390" s="13" t="str">
        <f>"NS: "&amp;VLOOKUP(A387,'[1]Du lieu'!$A$4:$F$199,5,FALSE)&amp;")"</f>
        <v>NS: 21/03/1996)</v>
      </c>
      <c r="C390" s="14" t="s">
        <v>19</v>
      </c>
      <c r="D390" s="14" t="s">
        <v>16</v>
      </c>
      <c r="E390" s="15" t="str">
        <f>IF(VLOOKUP(A387,'[1]Du lieu'!$A$4:$AP$486,14)="x","x","-")</f>
        <v>-</v>
      </c>
      <c r="F390" s="15" t="str">
        <f>IF(VLOOKUP(A387,'[1]Du lieu'!$A$4:$AP$486,30)="x","x","-")</f>
        <v>x</v>
      </c>
      <c r="G390" s="16">
        <v>7.3</v>
      </c>
      <c r="H390" s="14">
        <f>IF(E390="x",VLOOKUP(A387,'[1]Du lieu'!$A$4:$AP$486,22,FALSE),IF(F390="x",IF(G390&lt;&gt;"-",VLOOKUP(A387,'[1]Du lieu'!$A$4:$AP$486,38,FALSE),"-"),"-"))</f>
        <v>9</v>
      </c>
      <c r="I390" s="46"/>
    </row>
    <row r="391" spans="1:9" ht="15.75" customHeight="1" x14ac:dyDescent="0.25">
      <c r="A391" s="47">
        <v>97</v>
      </c>
      <c r="B391" s="9" t="str">
        <f>VLOOKUP(A391,'[1]Du lieu'!$A$4:$C$199,3,FALSE)&amp;" "&amp;VLOOKUP(A391,'[1]Du lieu'!$A$4:$D$199,4,FALSE)</f>
        <v>Bùi Thị Trang</v>
      </c>
      <c r="C391" s="10" t="s">
        <v>15</v>
      </c>
      <c r="D391" s="10" t="s">
        <v>16</v>
      </c>
      <c r="E391" s="11" t="str">
        <f>IF(VLOOKUP(A391,'[1]Du lieu'!$A$4:$AP$486,11)="x","x","-")</f>
        <v>-</v>
      </c>
      <c r="F391" s="11" t="str">
        <f>IF(VLOOKUP(A391,'[1]Du lieu'!$A$4:$AP$486,27)="x","x","-")</f>
        <v>x</v>
      </c>
      <c r="G391" s="12">
        <v>5.4</v>
      </c>
      <c r="H391" s="10" t="str">
        <f>IF(E391="x",VLOOKUP(A391,'[1]Du lieu'!$A$4:$AP$486,19,FALSE),IF(F391="x",IF(G391&lt;&gt;"-",VLOOKUP(A391,'[1]Du lieu'!$A$4:$AP$486,35,FALSE),"-"),"-"))</f>
        <v>9</v>
      </c>
      <c r="I391" s="45" t="str">
        <f>"Đã có chứng chỉ Tiếng Anh "&amp;VLOOKUP(A391,'[1]Du lieu'!$A$4:$H$486,8,FALSE)&amp;" (điểm thi: "&amp;VLOOKUP(A391,'[1]Du lieu'!$A$4:$H$486,7,FALSE)&amp;"), cấp ngày "&amp;VLOOKUP(A391,'[1]Du lieu'!$A$4:$J$486,9,FALSE)&amp;", thời hạn của chứng chỉ: "&amp;VLOOKUP(In!A391,'[1]Du lieu'!$A$4:$J$486,10)</f>
        <v>Đã có chứng chỉ Tiếng Anh TOEIC (điểm thi: 505), cấp ngày 27/11/2018, thời hạn của chứng chỉ: 27/11/2020</v>
      </c>
    </row>
    <row r="392" spans="1:9" ht="15.75" customHeight="1" x14ac:dyDescent="0.25">
      <c r="A392" s="48"/>
      <c r="B392" s="13" t="str">
        <f>"(Lớp: "&amp;VLOOKUP(A391,'[1]Du lieu'!$A$4:$F$199,6,FALSE)</f>
        <v>(Lớp: E14CQPT01-B</v>
      </c>
      <c r="C392" s="14" t="s">
        <v>17</v>
      </c>
      <c r="D392" s="14" t="s">
        <v>16</v>
      </c>
      <c r="E392" s="15" t="str">
        <f>IF(VLOOKUP(A391,'[1]Du lieu'!$A$4:$AP$486,12)="x","x","-")</f>
        <v>-</v>
      </c>
      <c r="F392" s="15" t="str">
        <f>IF(VLOOKUP(A391,'[1]Du lieu'!$A$4:$AP$486,28)="x","x","-")</f>
        <v>x</v>
      </c>
      <c r="G392" s="16">
        <v>7</v>
      </c>
      <c r="H392" s="14" t="str">
        <f>IF(E392="x",VLOOKUP(A391,'[1]Du lieu'!$A$4:$AP$486,20,FALSE),IF(F392="x",IF(G392&lt;&gt;"-",VLOOKUP(A391,'[1]Du lieu'!$A$4:$AP$486,36,FALSE),"-"),"-"))</f>
        <v>9</v>
      </c>
      <c r="I392" s="46"/>
    </row>
    <row r="393" spans="1:9" ht="15.75" customHeight="1" x14ac:dyDescent="0.25">
      <c r="A393" s="48"/>
      <c r="B393" s="13" t="str">
        <f>"MSV: "&amp;VLOOKUP(A391,'[1]Du lieu'!$A$4:$B$199,2,FALSE)</f>
        <v>MSV: B14DCPT020</v>
      </c>
      <c r="C393" s="14" t="s">
        <v>18</v>
      </c>
      <c r="D393" s="14" t="s">
        <v>16</v>
      </c>
      <c r="E393" s="15" t="str">
        <f>IF(VLOOKUP(A391,'[1]Du lieu'!$A$4:$AP$486,13)="x","x","-")</f>
        <v>-</v>
      </c>
      <c r="F393" s="15" t="str">
        <f>IF(VLOOKUP(A391,'[1]Du lieu'!$A$4:$AP$486,29)="x","x","-")</f>
        <v>x</v>
      </c>
      <c r="G393" s="16">
        <v>0</v>
      </c>
      <c r="H393" s="14">
        <f>IF(E393="x",VLOOKUP(A391,'[1]Du lieu'!$A$4:$AP$486,21,FALSE),IF(F393="x",IF(G393&lt;&gt;"-",VLOOKUP(A391,'[1]Du lieu'!$A$4:$AP$486,37,FALSE),"-"),"-"))</f>
        <v>8</v>
      </c>
      <c r="I393" s="46"/>
    </row>
    <row r="394" spans="1:9" ht="15.75" customHeight="1" x14ac:dyDescent="0.25">
      <c r="A394" s="48"/>
      <c r="B394" s="13" t="str">
        <f>"NS: "&amp;VLOOKUP(A391,'[1]Du lieu'!$A$4:$F$199,5,FALSE)&amp;")"</f>
        <v>NS: 15/11/1996)</v>
      </c>
      <c r="C394" s="14" t="s">
        <v>19</v>
      </c>
      <c r="D394" s="14" t="s">
        <v>16</v>
      </c>
      <c r="E394" s="15" t="str">
        <f>IF(VLOOKUP(A391,'[1]Du lieu'!$A$4:$AP$486,14)="x","x","-")</f>
        <v>-</v>
      </c>
      <c r="F394" s="15" t="str">
        <f>IF(VLOOKUP(A391,'[1]Du lieu'!$A$4:$AP$486,30)="x","x","-")</f>
        <v>-</v>
      </c>
      <c r="G394" s="16"/>
      <c r="H394" s="14" t="str">
        <f>IF(E394="x",VLOOKUP(A391,'[1]Du lieu'!$A$4:$AP$486,22,FALSE),IF(F394="x",IF(G394&lt;&gt;"-",VLOOKUP(A391,'[1]Du lieu'!$A$4:$AP$486,38,FALSE),"-"),"-"))</f>
        <v>-</v>
      </c>
      <c r="I394" s="46"/>
    </row>
    <row r="395" spans="1:9" ht="15.75" customHeight="1" x14ac:dyDescent="0.25">
      <c r="A395" s="47">
        <v>98</v>
      </c>
      <c r="B395" s="9" t="str">
        <f>VLOOKUP(A395,'[1]Du lieu'!$A$4:$C$199,3,FALSE)&amp;" "&amp;VLOOKUP(A395,'[1]Du lieu'!$A$4:$D$199,4,FALSE)</f>
        <v>Nguyễn Anh Thư</v>
      </c>
      <c r="C395" s="10" t="s">
        <v>15</v>
      </c>
      <c r="D395" s="10" t="s">
        <v>16</v>
      </c>
      <c r="E395" s="11" t="str">
        <f>IF(VLOOKUP(A395,'[1]Du lieu'!$A$4:$AP$486,11)="x","x","-")</f>
        <v>-</v>
      </c>
      <c r="F395" s="11" t="str">
        <f>IF(VLOOKUP(A395,'[1]Du lieu'!$A$4:$AP$486,27)="x","x","-")</f>
        <v>-</v>
      </c>
      <c r="G395" s="12"/>
      <c r="H395" s="10" t="str">
        <f>IF(E395="x",VLOOKUP(A395,'[1]Du lieu'!$A$4:$AP$486,19,FALSE),IF(F395="x",IF(G395&lt;&gt;"-",VLOOKUP(A395,'[1]Du lieu'!$A$4:$AP$486,35,FALSE),"-"),"-"))</f>
        <v>-</v>
      </c>
      <c r="I395" s="45" t="str">
        <f>"Đã có chứng chỉ Tiếng Anh "&amp;VLOOKUP(A395,'[1]Du lieu'!$A$4:$H$486,8,FALSE)&amp;" (điểm thi: "&amp;VLOOKUP(A395,'[1]Du lieu'!$A$4:$H$486,7,FALSE)&amp;"), cấp ngày "&amp;VLOOKUP(A395,'[1]Du lieu'!$A$4:$J$486,9,FALSE)&amp;", thời hạn của chứng chỉ: "&amp;VLOOKUP(In!A395,'[1]Du lieu'!$A$4:$J$486,10)</f>
        <v>Đã có chứng chỉ Tiếng Anh TOEIC (điểm thi: 705), cấp ngày 28/10/2018, thời hạn của chứng chỉ: 28/10/2020</v>
      </c>
    </row>
    <row r="396" spans="1:9" ht="15.75" customHeight="1" x14ac:dyDescent="0.25">
      <c r="A396" s="48"/>
      <c r="B396" s="13" t="str">
        <f>"(Lớp: "&amp;VLOOKUP(A395,'[1]Du lieu'!$A$4:$F$199,6,FALSE)</f>
        <v>(Lớp: E14CQPT01-B</v>
      </c>
      <c r="C396" s="14" t="s">
        <v>17</v>
      </c>
      <c r="D396" s="14" t="s">
        <v>16</v>
      </c>
      <c r="E396" s="15" t="str">
        <f>IF(VLOOKUP(A395,'[1]Du lieu'!$A$4:$AP$486,12)="x","x","-")</f>
        <v>-</v>
      </c>
      <c r="F396" s="15" t="str">
        <f>IF(VLOOKUP(A395,'[1]Du lieu'!$A$4:$AP$486,28)="x","x","-")</f>
        <v>x</v>
      </c>
      <c r="G396" s="16">
        <v>6.9</v>
      </c>
      <c r="H396" s="14" t="str">
        <f>IF(E396="x",VLOOKUP(A395,'[1]Du lieu'!$A$4:$AP$486,20,FALSE),IF(F396="x",IF(G396&lt;&gt;"-",VLOOKUP(A395,'[1]Du lieu'!$A$4:$AP$486,36,FALSE),"-"),"-"))</f>
        <v>10</v>
      </c>
      <c r="I396" s="46"/>
    </row>
    <row r="397" spans="1:9" ht="15.75" customHeight="1" x14ac:dyDescent="0.25">
      <c r="A397" s="48"/>
      <c r="B397" s="13" t="str">
        <f>"MSV: "&amp;VLOOKUP(A395,'[1]Du lieu'!$A$4:$B$199,2,FALSE)</f>
        <v>MSV: B14DCPT081</v>
      </c>
      <c r="C397" s="14" t="s">
        <v>18</v>
      </c>
      <c r="D397" s="14" t="s">
        <v>16</v>
      </c>
      <c r="E397" s="15" t="str">
        <f>IF(VLOOKUP(A395,'[1]Du lieu'!$A$4:$AP$486,13)="x","x","-")</f>
        <v>-</v>
      </c>
      <c r="F397" s="15" t="str">
        <f>IF(VLOOKUP(A395,'[1]Du lieu'!$A$4:$AP$486,29)="x","x","-")</f>
        <v>x</v>
      </c>
      <c r="G397" s="16">
        <v>6.5</v>
      </c>
      <c r="H397" s="14" t="str">
        <f>IF(E397="x",VLOOKUP(A395,'[1]Du lieu'!$A$4:$AP$486,21,FALSE),IF(F397="x",IF(G397&lt;&gt;"-",VLOOKUP(A395,'[1]Du lieu'!$A$4:$AP$486,37,FALSE),"-"),"-"))</f>
        <v>10</v>
      </c>
      <c r="I397" s="46"/>
    </row>
    <row r="398" spans="1:9" ht="15.75" customHeight="1" x14ac:dyDescent="0.25">
      <c r="A398" s="48"/>
      <c r="B398" s="13" t="str">
        <f>"NS: "&amp;VLOOKUP(A395,'[1]Du lieu'!$A$4:$F$199,5,FALSE)&amp;")"</f>
        <v>NS: 25/08/1996)</v>
      </c>
      <c r="C398" s="14" t="s">
        <v>19</v>
      </c>
      <c r="D398" s="14" t="s">
        <v>16</v>
      </c>
      <c r="E398" s="15" t="str">
        <f>IF(VLOOKUP(A395,'[1]Du lieu'!$A$4:$AP$486,14)="x","x","-")</f>
        <v>-</v>
      </c>
      <c r="F398" s="15" t="str">
        <f>IF(VLOOKUP(A395,'[1]Du lieu'!$A$4:$AP$486,30)="x","x","-")</f>
        <v>x</v>
      </c>
      <c r="G398" s="16">
        <v>6.3</v>
      </c>
      <c r="H398" s="14">
        <f>IF(E398="x",VLOOKUP(A395,'[1]Du lieu'!$A$4:$AP$486,22,FALSE),IF(F398="x",IF(G398&lt;&gt;"-",VLOOKUP(A395,'[1]Du lieu'!$A$4:$AP$486,38,FALSE),"-"),"-"))</f>
        <v>9</v>
      </c>
      <c r="I398" s="46"/>
    </row>
    <row r="399" spans="1:9" ht="15.75" customHeight="1" x14ac:dyDescent="0.25">
      <c r="A399" s="47">
        <v>99</v>
      </c>
      <c r="B399" s="9" t="str">
        <f>VLOOKUP(A399,'[1]Du lieu'!$A$4:$C$199,3,FALSE)&amp;" "&amp;VLOOKUP(A399,'[1]Du lieu'!$A$4:$D$199,4,FALSE)</f>
        <v>Lê Tuấn Anh</v>
      </c>
      <c r="C399" s="10" t="s">
        <v>15</v>
      </c>
      <c r="D399" s="10" t="s">
        <v>16</v>
      </c>
      <c r="E399" s="11" t="str">
        <f>IF(VLOOKUP(A399,'[1]Du lieu'!$A$4:$AP$486,11)="x","x","-")</f>
        <v>-</v>
      </c>
      <c r="F399" s="11" t="str">
        <f>IF(VLOOKUP(A399,'[1]Du lieu'!$A$4:$AP$486,27)="x","x","-")</f>
        <v>x</v>
      </c>
      <c r="G399" s="12">
        <v>6.3</v>
      </c>
      <c r="H399" s="10" t="str">
        <f>IF(E399="x",VLOOKUP(A399,'[1]Du lieu'!$A$4:$AP$486,19,FALSE),IF(F399="x",IF(G399&lt;&gt;"-",VLOOKUP(A399,'[1]Du lieu'!$A$4:$AP$486,35,FALSE),"-"),"-"))</f>
        <v>8</v>
      </c>
      <c r="I399" s="45" t="str">
        <f>"Đã có chứng chỉ Tiếng Anh "&amp;VLOOKUP(A399,'[1]Du lieu'!$A$4:$H$486,8,FALSE)&amp;" (điểm thi: "&amp;VLOOKUP(A399,'[1]Du lieu'!$A$4:$H$486,7,FALSE)&amp;"), cấp ngày "&amp;VLOOKUP(A399,'[1]Du lieu'!$A$4:$J$486,9,FALSE)&amp;", thời hạn của chứng chỉ: "&amp;VLOOKUP(In!A399,'[1]Du lieu'!$A$4:$J$486,10)</f>
        <v>Đã có chứng chỉ Tiếng Anh TOEIC (điểm thi: 455), cấp ngày 31/3/2018, thời hạn của chứng chỉ: 31/3/2020</v>
      </c>
    </row>
    <row r="400" spans="1:9" ht="15.75" customHeight="1" x14ac:dyDescent="0.25">
      <c r="A400" s="48"/>
      <c r="B400" s="13" t="str">
        <f>"(Lớp: "&amp;VLOOKUP(A399,'[1]Du lieu'!$A$4:$F$199,6,FALSE)</f>
        <v>(Lớp: D14CQVT01-B</v>
      </c>
      <c r="C400" s="14" t="s">
        <v>17</v>
      </c>
      <c r="D400" s="14" t="s">
        <v>16</v>
      </c>
      <c r="E400" s="15" t="str">
        <f>IF(VLOOKUP(A399,'[1]Du lieu'!$A$4:$AP$486,12)="x","x","-")</f>
        <v>-</v>
      </c>
      <c r="F400" s="15" t="str">
        <f>IF(VLOOKUP(A399,'[1]Du lieu'!$A$4:$AP$486,28)="x","x","-")</f>
        <v>x</v>
      </c>
      <c r="G400" s="16">
        <v>7.6</v>
      </c>
      <c r="H400" s="14">
        <f>IF(E400="x",VLOOKUP(A399,'[1]Du lieu'!$A$4:$AP$486,20,FALSE),IF(F400="x",IF(G400&lt;&gt;"-",VLOOKUP(A399,'[1]Du lieu'!$A$4:$AP$486,36,FALSE),"-"),"-"))</f>
        <v>7</v>
      </c>
      <c r="I400" s="46"/>
    </row>
    <row r="401" spans="1:9" ht="15.75" customHeight="1" x14ac:dyDescent="0.25">
      <c r="A401" s="48"/>
      <c r="B401" s="13" t="str">
        <f>"MSV: "&amp;VLOOKUP(A399,'[1]Du lieu'!$A$4:$B$199,2,FALSE)</f>
        <v>MSV: N14DCVT060</v>
      </c>
      <c r="C401" s="14" t="s">
        <v>18</v>
      </c>
      <c r="D401" s="14" t="s">
        <v>16</v>
      </c>
      <c r="E401" s="15" t="str">
        <f>IF(VLOOKUP(A399,'[1]Du lieu'!$A$4:$AP$486,13)="x","x","-")</f>
        <v>-</v>
      </c>
      <c r="F401" s="15" t="str">
        <f>IF(VLOOKUP(A399,'[1]Du lieu'!$A$4:$AP$486,29)="x","x","-")</f>
        <v>-</v>
      </c>
      <c r="G401" s="16"/>
      <c r="H401" s="14" t="str">
        <f>IF(E401="x",VLOOKUP(A399,'[1]Du lieu'!$A$4:$AP$486,21,FALSE),IF(F401="x",IF(G401&lt;&gt;"-",VLOOKUP(A399,'[1]Du lieu'!$A$4:$AP$486,37,FALSE),"-"),"-"))</f>
        <v>-</v>
      </c>
      <c r="I401" s="46"/>
    </row>
    <row r="402" spans="1:9" ht="15.75" customHeight="1" x14ac:dyDescent="0.25">
      <c r="A402" s="48"/>
      <c r="B402" s="13" t="str">
        <f>"NS: "&amp;VLOOKUP(A399,'[1]Du lieu'!$A$4:$F$199,5,FALSE)&amp;")"</f>
        <v>NS: 07/12/1995)</v>
      </c>
      <c r="C402" s="14" t="s">
        <v>19</v>
      </c>
      <c r="D402" s="14" t="s">
        <v>16</v>
      </c>
      <c r="E402" s="15" t="str">
        <f>IF(VLOOKUP(A399,'[1]Du lieu'!$A$4:$AP$486,14)="x","x","-")</f>
        <v>-</v>
      </c>
      <c r="F402" s="15" t="str">
        <f>IF(VLOOKUP(A399,'[1]Du lieu'!$A$4:$AP$486,30)="x","x","-")</f>
        <v>-</v>
      </c>
      <c r="G402" s="16"/>
      <c r="H402" s="14" t="str">
        <f>IF(E402="x",VLOOKUP(A399,'[1]Du lieu'!$A$4:$AP$486,22,FALSE),IF(F402="x",IF(G402&lt;&gt;"-",VLOOKUP(A399,'[1]Du lieu'!$A$4:$AP$486,38,FALSE),"-"),"-"))</f>
        <v>-</v>
      </c>
      <c r="I402" s="46"/>
    </row>
    <row r="403" spans="1:9" ht="15.75" customHeight="1" x14ac:dyDescent="0.25">
      <c r="A403" s="47">
        <v>100</v>
      </c>
      <c r="B403" s="9" t="str">
        <f>VLOOKUP(A403,'[1]Du lieu'!$A$4:$C$199,3,FALSE)&amp;" "&amp;VLOOKUP(A403,'[1]Du lieu'!$A$4:$D$199,4,FALSE)</f>
        <v>Trịnh Xuân Chánh</v>
      </c>
      <c r="C403" s="10" t="s">
        <v>15</v>
      </c>
      <c r="D403" s="10" t="s">
        <v>16</v>
      </c>
      <c r="E403" s="11" t="str">
        <f>IF(VLOOKUP(A403,'[1]Du lieu'!$A$4:$AP$486,11)="x","x","-")</f>
        <v>-</v>
      </c>
      <c r="F403" s="11" t="str">
        <f>IF(VLOOKUP(A403,'[1]Du lieu'!$A$4:$AP$486,27)="x","x","-")</f>
        <v>x</v>
      </c>
      <c r="G403" s="12">
        <v>5</v>
      </c>
      <c r="H403" s="10" t="str">
        <f>IF(E403="x",VLOOKUP(A403,'[1]Du lieu'!$A$4:$AP$486,19,FALSE),IF(F403="x",IF(G403&lt;&gt;"-",VLOOKUP(A403,'[1]Du lieu'!$A$4:$AP$486,35,FALSE),"-"),"-"))</f>
        <v>8</v>
      </c>
      <c r="I403" s="45" t="str">
        <f>"Đã có chứng chỉ Tiếng Anh "&amp;VLOOKUP(A403,'[1]Du lieu'!$A$4:$H$486,8,FALSE)&amp;" (điểm thi: "&amp;VLOOKUP(A403,'[1]Du lieu'!$A$4:$H$486,7,FALSE)&amp;"), cấp ngày "&amp;VLOOKUP(A403,'[1]Du lieu'!$A$4:$J$486,9,FALSE)&amp;", thời hạn của chứng chỉ: "&amp;VLOOKUP(In!A403,'[1]Du lieu'!$A$4:$J$486,10)</f>
        <v>Đã có chứng chỉ Tiếng Anh TOEIC (điểm thi: 460), cấp ngày 02/11/2018, thời hạn của chứng chỉ: 02/11/2020</v>
      </c>
    </row>
    <row r="404" spans="1:9" ht="15.75" customHeight="1" x14ac:dyDescent="0.25">
      <c r="A404" s="48"/>
      <c r="B404" s="13" t="str">
        <f>"(Lớp: "&amp;VLOOKUP(A403,'[1]Du lieu'!$A$4:$F$199,6,FALSE)</f>
        <v>(Lớp: D14CQVT01-B</v>
      </c>
      <c r="C404" s="14" t="s">
        <v>17</v>
      </c>
      <c r="D404" s="14" t="s">
        <v>16</v>
      </c>
      <c r="E404" s="15" t="str">
        <f>IF(VLOOKUP(A403,'[1]Du lieu'!$A$4:$AP$486,12)="x","x","-")</f>
        <v>-</v>
      </c>
      <c r="F404" s="15" t="str">
        <f>IF(VLOOKUP(A403,'[1]Du lieu'!$A$4:$AP$486,28)="x","x","-")</f>
        <v>x</v>
      </c>
      <c r="G404" s="16">
        <v>5.5</v>
      </c>
      <c r="H404" s="14">
        <f>IF(E404="x",VLOOKUP(A403,'[1]Du lieu'!$A$4:$AP$486,20,FALSE),IF(F404="x",IF(G404&lt;&gt;"-",VLOOKUP(A403,'[1]Du lieu'!$A$4:$AP$486,36,FALSE),"-"),"-"))</f>
        <v>7</v>
      </c>
      <c r="I404" s="46"/>
    </row>
    <row r="405" spans="1:9" ht="15.75" customHeight="1" x14ac:dyDescent="0.25">
      <c r="A405" s="48"/>
      <c r="B405" s="13" t="str">
        <f>"MSV: "&amp;VLOOKUP(A403,'[1]Du lieu'!$A$4:$B$199,2,FALSE)</f>
        <v>MSV: B14DCVT201</v>
      </c>
      <c r="C405" s="14" t="s">
        <v>18</v>
      </c>
      <c r="D405" s="14" t="s">
        <v>16</v>
      </c>
      <c r="E405" s="15" t="str">
        <f>IF(VLOOKUP(A403,'[1]Du lieu'!$A$4:$AP$486,13)="x","x","-")</f>
        <v>-</v>
      </c>
      <c r="F405" s="15" t="str">
        <f>IF(VLOOKUP(A403,'[1]Du lieu'!$A$4:$AP$486,29)="x","x","-")</f>
        <v>-</v>
      </c>
      <c r="G405" s="16"/>
      <c r="H405" s="14" t="str">
        <f>IF(E405="x",VLOOKUP(A403,'[1]Du lieu'!$A$4:$AP$486,21,FALSE),IF(F405="x",IF(G405&lt;&gt;"-",VLOOKUP(A403,'[1]Du lieu'!$A$4:$AP$486,37,FALSE),"-"),"-"))</f>
        <v>-</v>
      </c>
      <c r="I405" s="46"/>
    </row>
    <row r="406" spans="1:9" ht="15.75" customHeight="1" x14ac:dyDescent="0.25">
      <c r="A406" s="48"/>
      <c r="B406" s="13" t="str">
        <f>"NS: "&amp;VLOOKUP(A403,'[1]Du lieu'!$A$4:$F$199,5,FALSE)&amp;")"</f>
        <v>NS: 01/08/1996)</v>
      </c>
      <c r="C406" s="14" t="s">
        <v>19</v>
      </c>
      <c r="D406" s="14" t="s">
        <v>16</v>
      </c>
      <c r="E406" s="15" t="str">
        <f>IF(VLOOKUP(A403,'[1]Du lieu'!$A$4:$AP$486,14)="x","x","-")</f>
        <v>-</v>
      </c>
      <c r="F406" s="15" t="str">
        <f>IF(VLOOKUP(A403,'[1]Du lieu'!$A$4:$AP$486,30)="x","x","-")</f>
        <v>-</v>
      </c>
      <c r="G406" s="16"/>
      <c r="H406" s="14" t="str">
        <f>IF(E406="x",VLOOKUP(A403,'[1]Du lieu'!$A$4:$AP$486,22,FALSE),IF(F406="x",IF(G406&lt;&gt;"-",VLOOKUP(A403,'[1]Du lieu'!$A$4:$AP$486,38,FALSE),"-"),"-"))</f>
        <v>-</v>
      </c>
      <c r="I406" s="46"/>
    </row>
    <row r="407" spans="1:9" ht="15.75" customHeight="1" x14ac:dyDescent="0.25">
      <c r="A407" s="47">
        <v>101</v>
      </c>
      <c r="B407" s="9" t="str">
        <f>VLOOKUP(A407,'[1]Du lieu'!$A$4:$C$199,3,FALSE)&amp;" "&amp;VLOOKUP(A407,'[1]Du lieu'!$A$4:$D$199,4,FALSE)</f>
        <v>Vũ Thị Ngọc Dung</v>
      </c>
      <c r="C407" s="10" t="s">
        <v>15</v>
      </c>
      <c r="D407" s="10" t="s">
        <v>16</v>
      </c>
      <c r="E407" s="11" t="str">
        <f>IF(VLOOKUP(A407,'[1]Du lieu'!$A$4:$AP$486,11)="x","x","-")</f>
        <v>-</v>
      </c>
      <c r="F407" s="11" t="str">
        <f>IF(VLOOKUP(A407,'[1]Du lieu'!$A$4:$AP$486,27)="x","x","-")</f>
        <v>x</v>
      </c>
      <c r="G407" s="12">
        <v>4.5999999999999996</v>
      </c>
      <c r="H407" s="10" t="str">
        <f>IF(E407="x",VLOOKUP(A407,'[1]Du lieu'!$A$4:$AP$486,19,FALSE),IF(F407="x",IF(G407&lt;&gt;"-",VLOOKUP(A407,'[1]Du lieu'!$A$4:$AP$486,35,FALSE),"-"),"-"))</f>
        <v>9</v>
      </c>
      <c r="I407" s="45" t="str">
        <f>"Đã có chứng chỉ Tiếng Anh "&amp;VLOOKUP(A407,'[1]Du lieu'!$A$4:$H$486,8,FALSE)&amp;" (điểm thi: "&amp;VLOOKUP(A407,'[1]Du lieu'!$A$4:$H$486,7,FALSE)&amp;"), cấp ngày "&amp;VLOOKUP(A407,'[1]Du lieu'!$A$4:$J$486,9,FALSE)&amp;", thời hạn của chứng chỉ: "&amp;VLOOKUP(In!A407,'[1]Du lieu'!$A$4:$J$486,10)</f>
        <v>Đã có chứng chỉ Tiếng Anh TOEIC (điểm thi: 490), cấp ngày 13/10/2018, thời hạn của chứng chỉ: 13/10/2020</v>
      </c>
    </row>
    <row r="408" spans="1:9" ht="15.75" customHeight="1" x14ac:dyDescent="0.25">
      <c r="A408" s="48"/>
      <c r="B408" s="13" t="str">
        <f>"(Lớp: "&amp;VLOOKUP(A407,'[1]Du lieu'!$A$4:$F$199,6,FALSE)</f>
        <v>(Lớp: D14CQVT01-B</v>
      </c>
      <c r="C408" s="14" t="s">
        <v>17</v>
      </c>
      <c r="D408" s="14" t="s">
        <v>16</v>
      </c>
      <c r="E408" s="15" t="str">
        <f>IF(VLOOKUP(A407,'[1]Du lieu'!$A$4:$AP$486,12)="x","x","-")</f>
        <v>-</v>
      </c>
      <c r="F408" s="15" t="str">
        <f>IF(VLOOKUP(A407,'[1]Du lieu'!$A$4:$AP$486,28)="x","x","-")</f>
        <v>x</v>
      </c>
      <c r="G408" s="16">
        <v>4.4000000000000004</v>
      </c>
      <c r="H408" s="14" t="str">
        <f>IF(E408="x",VLOOKUP(A407,'[1]Du lieu'!$A$4:$AP$486,20,FALSE),IF(F408="x",IF(G408&lt;&gt;"-",VLOOKUP(A407,'[1]Du lieu'!$A$4:$AP$486,36,FALSE),"-"),"-"))</f>
        <v>9</v>
      </c>
      <c r="I408" s="46"/>
    </row>
    <row r="409" spans="1:9" ht="15.75" customHeight="1" x14ac:dyDescent="0.25">
      <c r="A409" s="48"/>
      <c r="B409" s="13" t="str">
        <f>"MSV: "&amp;VLOOKUP(A407,'[1]Du lieu'!$A$4:$B$199,2,FALSE)</f>
        <v>MSV: B14DCVT099</v>
      </c>
      <c r="C409" s="14" t="s">
        <v>18</v>
      </c>
      <c r="D409" s="14" t="s">
        <v>16</v>
      </c>
      <c r="E409" s="15" t="str">
        <f>IF(VLOOKUP(A407,'[1]Du lieu'!$A$4:$AP$486,13)="x","x","-")</f>
        <v>-</v>
      </c>
      <c r="F409" s="15" t="str">
        <f>IF(VLOOKUP(A407,'[1]Du lieu'!$A$4:$AP$486,29)="x","x","-")</f>
        <v>-</v>
      </c>
      <c r="G409" s="16"/>
      <c r="H409" s="14" t="str">
        <f>IF(E409="x",VLOOKUP(A407,'[1]Du lieu'!$A$4:$AP$486,21,FALSE),IF(F409="x",IF(G409&lt;&gt;"-",VLOOKUP(A407,'[1]Du lieu'!$A$4:$AP$486,37,FALSE),"-"),"-"))</f>
        <v>-</v>
      </c>
      <c r="I409" s="46"/>
    </row>
    <row r="410" spans="1:9" ht="15.75" customHeight="1" x14ac:dyDescent="0.25">
      <c r="A410" s="48"/>
      <c r="B410" s="13" t="str">
        <f>"NS: "&amp;VLOOKUP(A407,'[1]Du lieu'!$A$4:$F$199,5,FALSE)&amp;")"</f>
        <v>NS: 10/03/1996)</v>
      </c>
      <c r="C410" s="14" t="s">
        <v>19</v>
      </c>
      <c r="D410" s="14" t="s">
        <v>16</v>
      </c>
      <c r="E410" s="15" t="str">
        <f>IF(VLOOKUP(A407,'[1]Du lieu'!$A$4:$AP$486,14)="x","x","-")</f>
        <v>-</v>
      </c>
      <c r="F410" s="15" t="str">
        <f>IF(VLOOKUP(A407,'[1]Du lieu'!$A$4:$AP$486,30)="x","x","-")</f>
        <v>-</v>
      </c>
      <c r="G410" s="16"/>
      <c r="H410" s="14" t="str">
        <f>IF(E410="x",VLOOKUP(A407,'[1]Du lieu'!$A$4:$AP$486,22,FALSE),IF(F410="x",IF(G410&lt;&gt;"-",VLOOKUP(A407,'[1]Du lieu'!$A$4:$AP$486,38,FALSE),"-"),"-"))</f>
        <v>-</v>
      </c>
      <c r="I410" s="46"/>
    </row>
    <row r="411" spans="1:9" ht="15.75" customHeight="1" x14ac:dyDescent="0.25">
      <c r="A411" s="47">
        <v>102</v>
      </c>
      <c r="B411" s="9" t="str">
        <f>VLOOKUP(A411,'[1]Du lieu'!$A$4:$C$199,3,FALSE)&amp;" "&amp;VLOOKUP(A411,'[1]Du lieu'!$A$4:$D$199,4,FALSE)</f>
        <v>Nguyễn Thị Dịu Hương</v>
      </c>
      <c r="C411" s="10" t="s">
        <v>15</v>
      </c>
      <c r="D411" s="10" t="s">
        <v>16</v>
      </c>
      <c r="E411" s="11" t="str">
        <f>IF(VLOOKUP(A411,'[1]Du lieu'!$A$4:$AP$486,11)="x","x","-")</f>
        <v>-</v>
      </c>
      <c r="F411" s="11" t="str">
        <f>IF(VLOOKUP(A411,'[1]Du lieu'!$A$4:$AP$486,27)="x","x","-")</f>
        <v>x</v>
      </c>
      <c r="G411" s="12">
        <v>5.6</v>
      </c>
      <c r="H411" s="10" t="str">
        <f>IF(E411="x",VLOOKUP(A411,'[1]Du lieu'!$A$4:$AP$486,19,FALSE),IF(F411="x",IF(G411&lt;&gt;"-",VLOOKUP(A411,'[1]Du lieu'!$A$4:$AP$486,35,FALSE),"-"),"-"))</f>
        <v>8</v>
      </c>
      <c r="I411" s="45" t="str">
        <f>"Đã có chứng chỉ Tiếng Anh "&amp;VLOOKUP(A411,'[1]Du lieu'!$A$4:$H$486,8,FALSE)&amp;" (điểm thi: "&amp;VLOOKUP(A411,'[1]Du lieu'!$A$4:$H$486,7,FALSE)&amp;"), cấp ngày "&amp;VLOOKUP(A411,'[1]Du lieu'!$A$4:$J$486,9,FALSE)&amp;", thời hạn của chứng chỉ: "&amp;VLOOKUP(In!A411,'[1]Du lieu'!$A$4:$J$486,10)</f>
        <v>Đã có chứng chỉ Tiếng Anh TOEIC (điểm thi: 470), cấp ngày 27/11/2018, thời hạn của chứng chỉ: 27/11/2020</v>
      </c>
    </row>
    <row r="412" spans="1:9" ht="15.75" customHeight="1" x14ac:dyDescent="0.25">
      <c r="A412" s="48"/>
      <c r="B412" s="13" t="str">
        <f>"(Lớp: "&amp;VLOOKUP(A411,'[1]Du lieu'!$A$4:$F$199,6,FALSE)</f>
        <v>(Lớp: D14CQVT01-B</v>
      </c>
      <c r="C412" s="14" t="s">
        <v>17</v>
      </c>
      <c r="D412" s="14" t="s">
        <v>16</v>
      </c>
      <c r="E412" s="15" t="str">
        <f>IF(VLOOKUP(A411,'[1]Du lieu'!$A$4:$AP$486,12)="x","x","-")</f>
        <v>-</v>
      </c>
      <c r="F412" s="15" t="str">
        <f>IF(VLOOKUP(A411,'[1]Du lieu'!$A$4:$AP$486,28)="x","x","-")</f>
        <v>x</v>
      </c>
      <c r="G412" s="16">
        <v>5.8</v>
      </c>
      <c r="H412" s="14">
        <f>IF(E412="x",VLOOKUP(A411,'[1]Du lieu'!$A$4:$AP$486,20,FALSE),IF(F412="x",IF(G412&lt;&gt;"-",VLOOKUP(A411,'[1]Du lieu'!$A$4:$AP$486,36,FALSE),"-"),"-"))</f>
        <v>7</v>
      </c>
      <c r="I412" s="46"/>
    </row>
    <row r="413" spans="1:9" ht="15.75" customHeight="1" x14ac:dyDescent="0.25">
      <c r="A413" s="48"/>
      <c r="B413" s="13" t="str">
        <f>"MSV: "&amp;VLOOKUP(A411,'[1]Du lieu'!$A$4:$B$199,2,FALSE)</f>
        <v>MSV: B14DCVT120</v>
      </c>
      <c r="C413" s="14" t="s">
        <v>18</v>
      </c>
      <c r="D413" s="14" t="s">
        <v>16</v>
      </c>
      <c r="E413" s="15" t="str">
        <f>IF(VLOOKUP(A411,'[1]Du lieu'!$A$4:$AP$486,13)="x","x","-")</f>
        <v>-</v>
      </c>
      <c r="F413" s="15" t="str">
        <f>IF(VLOOKUP(A411,'[1]Du lieu'!$A$4:$AP$486,29)="x","x","-")</f>
        <v>-</v>
      </c>
      <c r="G413" s="16"/>
      <c r="H413" s="14" t="str">
        <f>IF(E413="x",VLOOKUP(A411,'[1]Du lieu'!$A$4:$AP$486,21,FALSE),IF(F413="x",IF(G413&lt;&gt;"-",VLOOKUP(A411,'[1]Du lieu'!$A$4:$AP$486,37,FALSE),"-"),"-"))</f>
        <v>-</v>
      </c>
      <c r="I413" s="46"/>
    </row>
    <row r="414" spans="1:9" ht="15.75" customHeight="1" x14ac:dyDescent="0.25">
      <c r="A414" s="48"/>
      <c r="B414" s="13" t="str">
        <f>"NS: "&amp;VLOOKUP(A411,'[1]Du lieu'!$A$4:$F$199,5,FALSE)&amp;")"</f>
        <v>NS: 14/06/1996)</v>
      </c>
      <c r="C414" s="14" t="s">
        <v>19</v>
      </c>
      <c r="D414" s="14" t="s">
        <v>16</v>
      </c>
      <c r="E414" s="15" t="str">
        <f>IF(VLOOKUP(A411,'[1]Du lieu'!$A$4:$AP$486,14)="x","x","-")</f>
        <v>-</v>
      </c>
      <c r="F414" s="15" t="str">
        <f>IF(VLOOKUP(A411,'[1]Du lieu'!$A$4:$AP$486,30)="x","x","-")</f>
        <v>-</v>
      </c>
      <c r="G414" s="16"/>
      <c r="H414" s="14" t="str">
        <f>IF(E414="x",VLOOKUP(A411,'[1]Du lieu'!$A$4:$AP$486,22,FALSE),IF(F414="x",IF(G414&lt;&gt;"-",VLOOKUP(A411,'[1]Du lieu'!$A$4:$AP$486,38,FALSE),"-"),"-"))</f>
        <v>-</v>
      </c>
      <c r="I414" s="46"/>
    </row>
    <row r="415" spans="1:9" ht="15.75" customHeight="1" x14ac:dyDescent="0.25">
      <c r="A415" s="47">
        <v>103</v>
      </c>
      <c r="B415" s="9" t="str">
        <f>VLOOKUP(A415,'[1]Du lieu'!$A$4:$C$199,3,FALSE)&amp;" "&amp;VLOOKUP(A415,'[1]Du lieu'!$A$4:$D$199,4,FALSE)</f>
        <v>Nguyễn Thị Hường</v>
      </c>
      <c r="C415" s="10" t="s">
        <v>15</v>
      </c>
      <c r="D415" s="10" t="s">
        <v>16</v>
      </c>
      <c r="E415" s="11" t="str">
        <f>IF(VLOOKUP(A415,'[1]Du lieu'!$A$4:$AP$486,11)="x","x","-")</f>
        <v>-</v>
      </c>
      <c r="F415" s="11" t="str">
        <f>IF(VLOOKUP(A415,'[1]Du lieu'!$A$4:$AP$486,27)="x","x","-")</f>
        <v>x</v>
      </c>
      <c r="G415" s="12">
        <v>6.2</v>
      </c>
      <c r="H415" s="10" t="str">
        <f>IF(E415="x",VLOOKUP(A415,'[1]Du lieu'!$A$4:$AP$486,19,FALSE),IF(F415="x",IF(G415&lt;&gt;"-",VLOOKUP(A415,'[1]Du lieu'!$A$4:$AP$486,35,FALSE),"-"),"-"))</f>
        <v>8</v>
      </c>
      <c r="I415" s="45" t="str">
        <f>"Đã có chứng chỉ Tiếng Anh "&amp;VLOOKUP(A415,'[1]Du lieu'!$A$4:$H$486,8,FALSE)&amp;" (điểm thi: "&amp;VLOOKUP(A415,'[1]Du lieu'!$A$4:$H$486,7,FALSE)&amp;"), cấp ngày "&amp;VLOOKUP(A415,'[1]Du lieu'!$A$4:$J$486,9,FALSE)&amp;", thời hạn của chứng chỉ: "&amp;VLOOKUP(In!A415,'[1]Du lieu'!$A$4:$J$486,10)</f>
        <v>Đã có chứng chỉ Tiếng Anh TOEIC (điểm thi: 455), cấp ngày 07/9/2018, thời hạn của chứng chỉ: 07/9/2020</v>
      </c>
    </row>
    <row r="416" spans="1:9" ht="15.75" customHeight="1" x14ac:dyDescent="0.25">
      <c r="A416" s="48"/>
      <c r="B416" s="13" t="str">
        <f>"(Lớp: "&amp;VLOOKUP(A415,'[1]Du lieu'!$A$4:$F$199,6,FALSE)</f>
        <v>(Lớp: D14CQVT01-B</v>
      </c>
      <c r="C416" s="14" t="s">
        <v>17</v>
      </c>
      <c r="D416" s="14" t="s">
        <v>16</v>
      </c>
      <c r="E416" s="15" t="str">
        <f>IF(VLOOKUP(A415,'[1]Du lieu'!$A$4:$AP$486,12)="x","x","-")</f>
        <v>-</v>
      </c>
      <c r="F416" s="15" t="str">
        <f>IF(VLOOKUP(A415,'[1]Du lieu'!$A$4:$AP$486,28)="x","x","-")</f>
        <v>x</v>
      </c>
      <c r="G416" s="16">
        <v>5.4</v>
      </c>
      <c r="H416" s="14">
        <f>IF(E416="x",VLOOKUP(A415,'[1]Du lieu'!$A$4:$AP$486,20,FALSE),IF(F416="x",IF(G416&lt;&gt;"-",VLOOKUP(A415,'[1]Du lieu'!$A$4:$AP$486,36,FALSE),"-"),"-"))</f>
        <v>7</v>
      </c>
      <c r="I416" s="46"/>
    </row>
    <row r="417" spans="1:9" ht="15.75" customHeight="1" x14ac:dyDescent="0.25">
      <c r="A417" s="48"/>
      <c r="B417" s="13" t="str">
        <f>"MSV: "&amp;VLOOKUP(A415,'[1]Du lieu'!$A$4:$B$199,2,FALSE)</f>
        <v>MSV: B14DCVT129</v>
      </c>
      <c r="C417" s="14" t="s">
        <v>18</v>
      </c>
      <c r="D417" s="14" t="s">
        <v>16</v>
      </c>
      <c r="E417" s="15" t="str">
        <f>IF(VLOOKUP(A415,'[1]Du lieu'!$A$4:$AP$486,13)="x","x","-")</f>
        <v>-</v>
      </c>
      <c r="F417" s="15" t="str">
        <f>IF(VLOOKUP(A415,'[1]Du lieu'!$A$4:$AP$486,29)="x","x","-")</f>
        <v>-</v>
      </c>
      <c r="G417" s="16"/>
      <c r="H417" s="14" t="str">
        <f>IF(E417="x",VLOOKUP(A415,'[1]Du lieu'!$A$4:$AP$486,21,FALSE),IF(F417="x",IF(G417&lt;&gt;"-",VLOOKUP(A415,'[1]Du lieu'!$A$4:$AP$486,37,FALSE),"-"),"-"))</f>
        <v>-</v>
      </c>
      <c r="I417" s="46"/>
    </row>
    <row r="418" spans="1:9" ht="15.75" customHeight="1" x14ac:dyDescent="0.25">
      <c r="A418" s="48"/>
      <c r="B418" s="28" t="str">
        <f>"NS: "&amp;VLOOKUP(A415,'[1]Du lieu'!$A$4:$F$199,5,FALSE)&amp;")"</f>
        <v>NS: 09/09/1996)</v>
      </c>
      <c r="C418" s="29" t="s">
        <v>19</v>
      </c>
      <c r="D418" s="29" t="s">
        <v>16</v>
      </c>
      <c r="E418" s="30" t="str">
        <f>IF(VLOOKUP(A415,'[1]Du lieu'!$A$4:$AP$486,14)="x","x","-")</f>
        <v>-</v>
      </c>
      <c r="F418" s="30" t="str">
        <f>IF(VLOOKUP(A415,'[1]Du lieu'!$A$4:$AP$486,30)="x","x","-")</f>
        <v>-</v>
      </c>
      <c r="G418" s="27"/>
      <c r="H418" s="29" t="str">
        <f>IF(E418="x",VLOOKUP(A415,'[1]Du lieu'!$A$4:$AP$486,22,FALSE),IF(F418="x",IF(G418&lt;&gt;"-",VLOOKUP(A415,'[1]Du lieu'!$A$4:$AP$486,38,FALSE),"-"),"-"))</f>
        <v>-</v>
      </c>
      <c r="I418" s="54"/>
    </row>
    <row r="419" spans="1:9" ht="15.75" customHeight="1" x14ac:dyDescent="0.25">
      <c r="A419" s="47">
        <v>104</v>
      </c>
      <c r="B419" s="9" t="str">
        <f>VLOOKUP(A419,'[1]Du lieu'!$A$4:$C$199,3,FALSE)&amp;" "&amp;VLOOKUP(A419,'[1]Du lieu'!$A$4:$D$199,4,FALSE)</f>
        <v>Lê Huy Hoàng</v>
      </c>
      <c r="C419" s="10" t="s">
        <v>15</v>
      </c>
      <c r="D419" s="10" t="s">
        <v>16</v>
      </c>
      <c r="E419" s="11" t="str">
        <f>IF(VLOOKUP(A419,'[1]Du lieu'!$A$4:$AP$486,11)="x","x","-")</f>
        <v>-</v>
      </c>
      <c r="F419" s="11" t="str">
        <f>IF(VLOOKUP(A419,'[1]Du lieu'!$A$4:$AP$486,27)="x","x","-")</f>
        <v>x</v>
      </c>
      <c r="G419" s="12">
        <v>8</v>
      </c>
      <c r="H419" s="10" t="str">
        <f>IF(E419="x",VLOOKUP(A419,'[1]Du lieu'!$A$4:$AP$486,19,FALSE),IF(F419="x",IF(G419&lt;&gt;"-",VLOOKUP(A419,'[1]Du lieu'!$A$4:$AP$486,35,FALSE),"-"),"-"))</f>
        <v>9</v>
      </c>
      <c r="I419" s="45" t="str">
        <f>"Đã có chứng chỉ Tiếng Anh "&amp;VLOOKUP(A419,'[1]Du lieu'!$A$4:$H$486,8,FALSE)&amp;" (điểm thi: "&amp;VLOOKUP(A419,'[1]Du lieu'!$A$4:$H$486,7,FALSE)&amp;"), cấp ngày "&amp;VLOOKUP(A419,'[1]Du lieu'!$A$4:$J$486,9,FALSE)&amp;", thời hạn của chứng chỉ: "&amp;VLOOKUP(In!A419,'[1]Du lieu'!$A$4:$J$486,10)</f>
        <v>Đã có chứng chỉ Tiếng Anh TOEIC (điểm thi: 490), cấp ngày 16/11/2018, thời hạn của chứng chỉ: 16/11/2020</v>
      </c>
    </row>
    <row r="420" spans="1:9" ht="15.75" customHeight="1" x14ac:dyDescent="0.25">
      <c r="A420" s="48"/>
      <c r="B420" s="13" t="str">
        <f>"(Lớp: "&amp;VLOOKUP(A419,'[1]Du lieu'!$A$4:$F$199,6,FALSE)</f>
        <v>(Lớp: D14CQVT01-B</v>
      </c>
      <c r="C420" s="14" t="s">
        <v>17</v>
      </c>
      <c r="D420" s="14" t="s">
        <v>16</v>
      </c>
      <c r="E420" s="15" t="str">
        <f>IF(VLOOKUP(A419,'[1]Du lieu'!$A$4:$AP$486,12)="x","x","-")</f>
        <v>-</v>
      </c>
      <c r="F420" s="15" t="str">
        <f>IF(VLOOKUP(A419,'[1]Du lieu'!$A$4:$AP$486,28)="x","x","-")</f>
        <v>x</v>
      </c>
      <c r="G420" s="16">
        <v>7</v>
      </c>
      <c r="H420" s="14" t="str">
        <f>IF(E420="x",VLOOKUP(A419,'[1]Du lieu'!$A$4:$AP$486,20,FALSE),IF(F420="x",IF(G420&lt;&gt;"-",VLOOKUP(A419,'[1]Du lieu'!$A$4:$AP$486,36,FALSE),"-"),"-"))</f>
        <v>9</v>
      </c>
      <c r="I420" s="46"/>
    </row>
    <row r="421" spans="1:9" ht="15.75" customHeight="1" x14ac:dyDescent="0.25">
      <c r="A421" s="48"/>
      <c r="B421" s="13" t="str">
        <f>"MSV: "&amp;VLOOKUP(A419,'[1]Du lieu'!$A$4:$B$199,2,FALSE)</f>
        <v>MSV: B14DCVT159</v>
      </c>
      <c r="C421" s="14" t="s">
        <v>18</v>
      </c>
      <c r="D421" s="14" t="s">
        <v>16</v>
      </c>
      <c r="E421" s="15" t="str">
        <f>IF(VLOOKUP(A419,'[1]Du lieu'!$A$4:$AP$486,13)="x","x","-")</f>
        <v>-</v>
      </c>
      <c r="F421" s="15" t="str">
        <f>IF(VLOOKUP(A419,'[1]Du lieu'!$A$4:$AP$486,29)="x","x","-")</f>
        <v>-</v>
      </c>
      <c r="G421" s="16"/>
      <c r="H421" s="14" t="str">
        <f>IF(E421="x",VLOOKUP(A419,'[1]Du lieu'!$A$4:$AP$486,21,FALSE),IF(F421="x",IF(G421&lt;&gt;"-",VLOOKUP(A419,'[1]Du lieu'!$A$4:$AP$486,37,FALSE),"-"),"-"))</f>
        <v>-</v>
      </c>
      <c r="I421" s="46"/>
    </row>
    <row r="422" spans="1:9" ht="15.75" customHeight="1" x14ac:dyDescent="0.25">
      <c r="A422" s="48"/>
      <c r="B422" s="28" t="str">
        <f>"NS: "&amp;VLOOKUP(A419,'[1]Du lieu'!$A$4:$F$199,5,FALSE)&amp;")"</f>
        <v>NS: 20/01/1996)</v>
      </c>
      <c r="C422" s="29" t="s">
        <v>19</v>
      </c>
      <c r="D422" s="29" t="s">
        <v>16</v>
      </c>
      <c r="E422" s="30" t="str">
        <f>IF(VLOOKUP(A419,'[1]Du lieu'!$A$4:$AP$486,14)="x","x","-")</f>
        <v>-</v>
      </c>
      <c r="F422" s="30" t="str">
        <f>IF(VLOOKUP(A419,'[1]Du lieu'!$A$4:$AP$486,30)="x","x","-")</f>
        <v>-</v>
      </c>
      <c r="G422" s="27"/>
      <c r="H422" s="29" t="str">
        <f>IF(E422="x",VLOOKUP(A419,'[1]Du lieu'!$A$4:$AP$486,22,FALSE),IF(F422="x",IF(G422&lt;&gt;"-",VLOOKUP(A419,'[1]Du lieu'!$A$4:$AP$486,38,FALSE),"-"),"-"))</f>
        <v>-</v>
      </c>
      <c r="I422" s="54"/>
    </row>
    <row r="423" spans="1:9" ht="15.75" customHeight="1" x14ac:dyDescent="0.25">
      <c r="A423" s="47">
        <v>105</v>
      </c>
      <c r="B423" s="9" t="str">
        <f>VLOOKUP(A423,'[1]Du lieu'!$A$4:$C$199,3,FALSE)&amp;" "&amp;VLOOKUP(A423,'[1]Du lieu'!$A$4:$D$199,4,FALSE)</f>
        <v>Nguyễn Thị Huế</v>
      </c>
      <c r="C423" s="10" t="s">
        <v>15</v>
      </c>
      <c r="D423" s="10" t="s">
        <v>16</v>
      </c>
      <c r="E423" s="11" t="str">
        <f>IF(VLOOKUP(A423,'[1]Du lieu'!$A$4:$AP$486,11)="x","x","-")</f>
        <v>-</v>
      </c>
      <c r="F423" s="11" t="str">
        <f>IF(VLOOKUP(A423,'[1]Du lieu'!$A$4:$AP$486,27)="x","x","-")</f>
        <v>x</v>
      </c>
      <c r="G423" s="12">
        <v>5.6</v>
      </c>
      <c r="H423" s="10" t="str">
        <f>IF(E423="x",VLOOKUP(A423,'[1]Du lieu'!$A$4:$AP$486,19,FALSE),IF(F423="x",IF(G423&lt;&gt;"-",VLOOKUP(A423,'[1]Du lieu'!$A$4:$AP$486,35,FALSE),"-"),"-"))</f>
        <v>9</v>
      </c>
      <c r="I423" s="45" t="str">
        <f>"Đã có chứng chỉ Tiếng Anh "&amp;VLOOKUP(A423,'[1]Du lieu'!$A$4:$H$486,8,FALSE)&amp;" (điểm thi: "&amp;VLOOKUP(A423,'[1]Du lieu'!$A$4:$H$486,7,FALSE)&amp;"), cấp ngày "&amp;VLOOKUP(A423,'[1]Du lieu'!$A$4:$J$486,9,FALSE)&amp;", thời hạn của chứng chỉ: "&amp;VLOOKUP(In!A423,'[1]Du lieu'!$A$4:$J$486,10)</f>
        <v>Đã có chứng chỉ Tiếng Anh TOEIC (điểm thi: 525), cấp ngày 17/10/2018, thời hạn của chứng chỉ: 17/10/2020</v>
      </c>
    </row>
    <row r="424" spans="1:9" ht="15.75" customHeight="1" x14ac:dyDescent="0.25">
      <c r="A424" s="48"/>
      <c r="B424" s="13" t="str">
        <f>"(Lớp: "&amp;VLOOKUP(A423,'[1]Du lieu'!$A$4:$F$199,6,FALSE)</f>
        <v>(Lớp: D14CQVT01-B</v>
      </c>
      <c r="C424" s="14" t="s">
        <v>17</v>
      </c>
      <c r="D424" s="14" t="s">
        <v>16</v>
      </c>
      <c r="E424" s="15" t="str">
        <f>IF(VLOOKUP(A423,'[1]Du lieu'!$A$4:$AP$486,12)="x","x","-")</f>
        <v>-</v>
      </c>
      <c r="F424" s="15" t="str">
        <f>IF(VLOOKUP(A423,'[1]Du lieu'!$A$4:$AP$486,28)="x","x","-")</f>
        <v>x</v>
      </c>
      <c r="G424" s="16">
        <v>5.4</v>
      </c>
      <c r="H424" s="14" t="str">
        <f>IF(E424="x",VLOOKUP(A423,'[1]Du lieu'!$A$4:$AP$486,20,FALSE),IF(F424="x",IF(G424&lt;&gt;"-",VLOOKUP(A423,'[1]Du lieu'!$A$4:$AP$486,36,FALSE),"-"),"-"))</f>
        <v>9</v>
      </c>
      <c r="I424" s="46"/>
    </row>
    <row r="425" spans="1:9" ht="15.75" customHeight="1" x14ac:dyDescent="0.25">
      <c r="A425" s="48"/>
      <c r="B425" s="13" t="str">
        <f>"MSV: "&amp;VLOOKUP(A423,'[1]Du lieu'!$A$4:$B$199,2,FALSE)</f>
        <v>MSV: B14DCVT102</v>
      </c>
      <c r="C425" s="14" t="s">
        <v>18</v>
      </c>
      <c r="D425" s="14" t="s">
        <v>16</v>
      </c>
      <c r="E425" s="15" t="str">
        <f>IF(VLOOKUP(A423,'[1]Du lieu'!$A$4:$AP$486,13)="x","x","-")</f>
        <v>-</v>
      </c>
      <c r="F425" s="15" t="str">
        <f>IF(VLOOKUP(A423,'[1]Du lieu'!$A$4:$AP$486,29)="x","x","-")</f>
        <v>-</v>
      </c>
      <c r="G425" s="16"/>
      <c r="H425" s="14" t="str">
        <f>IF(E425="x",VLOOKUP(A423,'[1]Du lieu'!$A$4:$AP$486,21,FALSE),IF(F425="x",IF(G425&lt;&gt;"-",VLOOKUP(A423,'[1]Du lieu'!$A$4:$AP$486,37,FALSE),"-"),"-"))</f>
        <v>-</v>
      </c>
      <c r="I425" s="46"/>
    </row>
    <row r="426" spans="1:9" ht="15.75" customHeight="1" x14ac:dyDescent="0.25">
      <c r="A426" s="48"/>
      <c r="B426" s="28" t="str">
        <f>"NS: "&amp;VLOOKUP(A423,'[1]Du lieu'!$A$4:$F$199,5,FALSE)&amp;")"</f>
        <v>NS: 08/04/1996)</v>
      </c>
      <c r="C426" s="14" t="s">
        <v>19</v>
      </c>
      <c r="D426" s="29" t="s">
        <v>16</v>
      </c>
      <c r="E426" s="30" t="str">
        <f>IF(VLOOKUP(A423,'[1]Du lieu'!$A$4:$AP$486,14)="x","x","-")</f>
        <v>-</v>
      </c>
      <c r="F426" s="30" t="str">
        <f>IF(VLOOKUP(A423,'[1]Du lieu'!$A$4:$AP$486,30)="x","x","-")</f>
        <v>-</v>
      </c>
      <c r="G426" s="27"/>
      <c r="H426" s="32" t="s">
        <v>16</v>
      </c>
      <c r="I426" s="54"/>
    </row>
    <row r="427" spans="1:9" ht="15.75" customHeight="1" x14ac:dyDescent="0.25">
      <c r="A427" s="47">
        <v>106</v>
      </c>
      <c r="B427" s="9" t="str">
        <f>VLOOKUP(A427,'[1]Du lieu'!$A$4:$C$199,3,FALSE)&amp;" "&amp;VLOOKUP(A427,'[1]Du lieu'!$A$4:$D$199,4,FALSE)</f>
        <v>Trương Thị Phương Huế</v>
      </c>
      <c r="C427" s="10" t="s">
        <v>15</v>
      </c>
      <c r="D427" s="10" t="s">
        <v>16</v>
      </c>
      <c r="E427" s="11" t="str">
        <f>IF(VLOOKUP(A427,'[1]Du lieu'!$A$4:$AP$486,11)="x","x","-")</f>
        <v>-</v>
      </c>
      <c r="F427" s="11" t="str">
        <f>IF(VLOOKUP(A427,'[1]Du lieu'!$A$4:$AP$486,27)="x","x","-")</f>
        <v>x</v>
      </c>
      <c r="G427" s="12">
        <v>5.6</v>
      </c>
      <c r="H427" s="10" t="str">
        <f>IF(E427="x",VLOOKUP(A427,'[1]Du lieu'!$A$4:$AP$486,19,FALSE),IF(F427="x",IF(G427&lt;&gt;"-",VLOOKUP(A427,'[1]Du lieu'!$A$4:$AP$486,35,FALSE),"-"),"-"))</f>
        <v>9</v>
      </c>
      <c r="I427" s="45" t="str">
        <f>"Đã có chứng chỉ Tiếng Anh "&amp;VLOOKUP(A427,'[1]Du lieu'!$A$4:$H$486,8,FALSE)&amp;" (điểm thi: "&amp;VLOOKUP(A427,'[1]Du lieu'!$A$4:$H$486,7,FALSE)&amp;"), cấp ngày "&amp;VLOOKUP(A427,'[1]Du lieu'!$A$4:$J$486,9,FALSE)&amp;", thời hạn của chứng chỉ: "&amp;VLOOKUP(In!A427,'[1]Du lieu'!$A$4:$J$486,10)</f>
        <v>Đã có chứng chỉ Tiếng Anh TOEIC (điểm thi: 535), cấp ngày 27/10/2018, thời hạn của chứng chỉ: 27/10/2020</v>
      </c>
    </row>
    <row r="428" spans="1:9" ht="15.75" customHeight="1" x14ac:dyDescent="0.25">
      <c r="A428" s="48"/>
      <c r="B428" s="13" t="str">
        <f>"(Lớp: "&amp;VLOOKUP(A427,'[1]Du lieu'!$A$4:$F$199,6,FALSE)</f>
        <v>(Lớp: D14CQVT01-B</v>
      </c>
      <c r="C428" s="14" t="s">
        <v>17</v>
      </c>
      <c r="D428" s="14" t="s">
        <v>16</v>
      </c>
      <c r="E428" s="15" t="str">
        <f>IF(VLOOKUP(A427,'[1]Du lieu'!$A$4:$AP$486,12)="x","x","-")</f>
        <v>-</v>
      </c>
      <c r="F428" s="15" t="str">
        <f>IF(VLOOKUP(A427,'[1]Du lieu'!$A$4:$AP$486,28)="x","x","-")</f>
        <v>x</v>
      </c>
      <c r="G428" s="16">
        <v>4.8</v>
      </c>
      <c r="H428" s="14" t="str">
        <f>IF(E428="x",VLOOKUP(A427,'[1]Du lieu'!$A$4:$AP$486,20,FALSE),IF(F428="x",IF(G428&lt;&gt;"-",VLOOKUP(A427,'[1]Du lieu'!$A$4:$AP$486,36,FALSE),"-"),"-"))</f>
        <v>9</v>
      </c>
      <c r="I428" s="46"/>
    </row>
    <row r="429" spans="1:9" ht="15.75" customHeight="1" x14ac:dyDescent="0.25">
      <c r="A429" s="48"/>
      <c r="B429" s="13" t="str">
        <f>"MSV: "&amp;VLOOKUP(A427,'[1]Du lieu'!$A$4:$B$199,2,FALSE)</f>
        <v>MSV: B14DCVT066</v>
      </c>
      <c r="C429" s="14" t="s">
        <v>18</v>
      </c>
      <c r="D429" s="14" t="s">
        <v>16</v>
      </c>
      <c r="E429" s="15" t="str">
        <f>IF(VLOOKUP(A427,'[1]Du lieu'!$A$4:$AP$486,13)="x","x","-")</f>
        <v>-</v>
      </c>
      <c r="F429" s="15" t="str">
        <f>IF(VLOOKUP(A427,'[1]Du lieu'!$A$4:$AP$486,29)="x","x","-")</f>
        <v>-</v>
      </c>
      <c r="G429" s="16"/>
      <c r="H429" s="14" t="str">
        <f>IF(E429="x",VLOOKUP(A427,'[1]Du lieu'!$A$4:$AP$486,21,FALSE),IF(F429="x",IF(G429&lt;&gt;"-",VLOOKUP(A427,'[1]Du lieu'!$A$4:$AP$486,37,FALSE),"-"),"-"))</f>
        <v>-</v>
      </c>
      <c r="I429" s="46"/>
    </row>
    <row r="430" spans="1:9" ht="15.75" customHeight="1" x14ac:dyDescent="0.25">
      <c r="A430" s="48"/>
      <c r="B430" s="28" t="str">
        <f>"NS: "&amp;VLOOKUP(A427,'[1]Du lieu'!$A$4:$F$199,5,FALSE)&amp;")"</f>
        <v>NS: 18/05/1996)</v>
      </c>
      <c r="C430" s="29" t="s">
        <v>19</v>
      </c>
      <c r="D430" s="29" t="s">
        <v>16</v>
      </c>
      <c r="E430" s="30" t="str">
        <f>IF(VLOOKUP(A427,'[1]Du lieu'!$A$4:$AP$486,14)="x","x","-")</f>
        <v>-</v>
      </c>
      <c r="F430" s="30" t="str">
        <f>IF(VLOOKUP(A427,'[1]Du lieu'!$A$4:$AP$486,30)="x","x","-")</f>
        <v>-</v>
      </c>
      <c r="G430" s="27"/>
      <c r="H430" s="32" t="s">
        <v>16</v>
      </c>
      <c r="I430" s="54"/>
    </row>
    <row r="431" spans="1:9" ht="15.75" customHeight="1" x14ac:dyDescent="0.25">
      <c r="A431" s="47">
        <v>107</v>
      </c>
      <c r="B431" s="9" t="str">
        <f>VLOOKUP(A431,'[1]Du lieu'!$A$4:$C$199,3,FALSE)&amp;" "&amp;VLOOKUP(A431,'[1]Du lieu'!$A$4:$D$199,4,FALSE)</f>
        <v>Nguyễn Lưu Khu</v>
      </c>
      <c r="C431" s="10" t="s">
        <v>15</v>
      </c>
      <c r="D431" s="10" t="s">
        <v>16</v>
      </c>
      <c r="E431" s="11" t="str">
        <f>IF(VLOOKUP(A431,'[1]Du lieu'!$A$4:$AP$486,11)="x","x","-")</f>
        <v>-</v>
      </c>
      <c r="F431" s="11" t="str">
        <f>IF(VLOOKUP(A431,'[1]Du lieu'!$A$4:$AP$486,27)="x","x","-")</f>
        <v>x</v>
      </c>
      <c r="G431" s="12">
        <v>6.2</v>
      </c>
      <c r="H431" s="10" t="str">
        <f>IF(E431="x",VLOOKUP(A431,'[1]Du lieu'!$A$4:$AP$486,19,FALSE),IF(F431="x",IF(G431&lt;&gt;"-",VLOOKUP(A431,'[1]Du lieu'!$A$4:$AP$486,35,FALSE),"-"),"-"))</f>
        <v>8</v>
      </c>
      <c r="I431" s="45" t="str">
        <f>"Đã có chứng chỉ Tiếng Anh "&amp;VLOOKUP(A431,'[1]Du lieu'!$A$4:$H$486,8,FALSE)&amp;" (điểm thi: "&amp;VLOOKUP(A431,'[1]Du lieu'!$A$4:$H$486,7,FALSE)&amp;"), cấp ngày "&amp;VLOOKUP(A431,'[1]Du lieu'!$A$4:$J$486,9,FALSE)&amp;", thời hạn của chứng chỉ: "&amp;VLOOKUP(In!A431,'[1]Du lieu'!$A$4:$J$486,10)</f>
        <v>Đã có chứng chỉ Tiếng Anh TOEIC (điểm thi: 455), cấp ngày 27/11/2018, thời hạn của chứng chỉ: 27/11/2020</v>
      </c>
    </row>
    <row r="432" spans="1:9" ht="15.75" customHeight="1" x14ac:dyDescent="0.25">
      <c r="A432" s="48"/>
      <c r="B432" s="13" t="str">
        <f>"(Lớp: "&amp;VLOOKUP(A431,'[1]Du lieu'!$A$4:$F$199,6,FALSE)</f>
        <v>(Lớp: D14CQVT01-B</v>
      </c>
      <c r="C432" s="14" t="s">
        <v>17</v>
      </c>
      <c r="D432" s="14" t="s">
        <v>16</v>
      </c>
      <c r="E432" s="15" t="str">
        <f>IF(VLOOKUP(A431,'[1]Du lieu'!$A$4:$AP$486,12)="x","x","-")</f>
        <v>-</v>
      </c>
      <c r="F432" s="15" t="str">
        <f>IF(VLOOKUP(A431,'[1]Du lieu'!$A$4:$AP$486,28)="x","x","-")</f>
        <v>x</v>
      </c>
      <c r="G432" s="16">
        <v>5.7</v>
      </c>
      <c r="H432" s="14">
        <f>IF(E432="x",VLOOKUP(A431,'[1]Du lieu'!$A$4:$AP$486,20,FALSE),IF(F432="x",IF(G432&lt;&gt;"-",VLOOKUP(A431,'[1]Du lieu'!$A$4:$AP$486,36,FALSE),"-"),"-"))</f>
        <v>7</v>
      </c>
      <c r="I432" s="46"/>
    </row>
    <row r="433" spans="1:9" ht="15.75" customHeight="1" x14ac:dyDescent="0.25">
      <c r="A433" s="48"/>
      <c r="B433" s="13" t="str">
        <f>"MSV: "&amp;VLOOKUP(A431,'[1]Du lieu'!$A$4:$B$199,2,FALSE)</f>
        <v>MSV: B14DCVT096</v>
      </c>
      <c r="C433" s="14" t="s">
        <v>18</v>
      </c>
      <c r="D433" s="14" t="s">
        <v>16</v>
      </c>
      <c r="E433" s="15" t="str">
        <f>IF(VLOOKUP(A431,'[1]Du lieu'!$A$4:$AP$486,13)="x","x","-")</f>
        <v>-</v>
      </c>
      <c r="F433" s="15" t="str">
        <f>IF(VLOOKUP(A431,'[1]Du lieu'!$A$4:$AP$486,29)="x","x","-")</f>
        <v>-</v>
      </c>
      <c r="G433" s="16"/>
      <c r="H433" s="14" t="str">
        <f>IF(E433="x",VLOOKUP(A431,'[1]Du lieu'!$A$4:$AP$486,21,FALSE),IF(F433="x",IF(G433&lt;&gt;"-",VLOOKUP(A431,'[1]Du lieu'!$A$4:$AP$486,37,FALSE),"-"),"-"))</f>
        <v>-</v>
      </c>
      <c r="I433" s="46"/>
    </row>
    <row r="434" spans="1:9" ht="15.75" customHeight="1" x14ac:dyDescent="0.25">
      <c r="A434" s="48"/>
      <c r="B434" s="28" t="str">
        <f>"NS: "&amp;VLOOKUP(A431,'[1]Du lieu'!$A$4:$F$199,5,FALSE)&amp;")"</f>
        <v>NS: 25/07/1996)</v>
      </c>
      <c r="C434" s="29" t="s">
        <v>19</v>
      </c>
      <c r="D434" s="29" t="s">
        <v>16</v>
      </c>
      <c r="E434" s="30" t="str">
        <f>IF(VLOOKUP(A431,'[1]Du lieu'!$A$4:$AP$486,14)="x","x","-")</f>
        <v>-</v>
      </c>
      <c r="F434" s="30" t="str">
        <f>IF(VLOOKUP(A431,'[1]Du lieu'!$A$4:$AP$486,30)="x","x","-")</f>
        <v>-</v>
      </c>
      <c r="G434" s="27"/>
      <c r="H434" s="32" t="s">
        <v>16</v>
      </c>
      <c r="I434" s="54"/>
    </row>
    <row r="435" spans="1:9" ht="15.75" customHeight="1" x14ac:dyDescent="0.25">
      <c r="A435" s="47">
        <v>108</v>
      </c>
      <c r="B435" s="9" t="str">
        <f>VLOOKUP(A435,'[1]Du lieu'!$A$4:$C$199,3,FALSE)&amp;" "&amp;VLOOKUP(A435,'[1]Du lieu'!$A$4:$D$199,4,FALSE)</f>
        <v>Ngô Thị Thanh Nga</v>
      </c>
      <c r="C435" s="10" t="s">
        <v>15</v>
      </c>
      <c r="D435" s="10" t="s">
        <v>16</v>
      </c>
      <c r="E435" s="11" t="str">
        <f>IF(VLOOKUP(A435,'[1]Du lieu'!$A$4:$AP$486,11)="x","x","-")</f>
        <v>-</v>
      </c>
      <c r="F435" s="11" t="str">
        <f>IF(VLOOKUP(A435,'[1]Du lieu'!$A$4:$AP$486,27)="x","x","-")</f>
        <v>x</v>
      </c>
      <c r="G435" s="12">
        <v>5.8</v>
      </c>
      <c r="H435" s="10" t="str">
        <f>IF(E435="x",VLOOKUP(A435,'[1]Du lieu'!$A$4:$AP$486,19,FALSE),IF(F435="x",IF(G435&lt;&gt;"-",VLOOKUP(A435,'[1]Du lieu'!$A$4:$AP$486,35,FALSE),"-"),"-"))</f>
        <v>10</v>
      </c>
      <c r="I435" s="45" t="str">
        <f>"Đã có chứng chỉ Tiếng Anh "&amp;VLOOKUP(A435,'[1]Du lieu'!$A$4:$H$486,8,FALSE)&amp;" (điểm thi: "&amp;VLOOKUP(A435,'[1]Du lieu'!$A$4:$H$486,7,FALSE)&amp;"), cấp ngày "&amp;VLOOKUP(A435,'[1]Du lieu'!$A$4:$J$486,9,FALSE)&amp;", thời hạn của chứng chỉ: "&amp;VLOOKUP(In!A435,'[1]Du lieu'!$A$4:$J$486,10)</f>
        <v>Đã có chứng chỉ Tiếng Anh TOEIC (điểm thi: 570), cấp ngày 31/10/2018, thời hạn của chứng chỉ: 31/10/2020</v>
      </c>
    </row>
    <row r="436" spans="1:9" ht="15.75" customHeight="1" x14ac:dyDescent="0.25">
      <c r="A436" s="48"/>
      <c r="B436" s="13" t="str">
        <f>"(Lớp: "&amp;VLOOKUP(A435,'[1]Du lieu'!$A$4:$F$199,6,FALSE)</f>
        <v>(Lớp: D14CQVT01-B</v>
      </c>
      <c r="C436" s="14" t="s">
        <v>17</v>
      </c>
      <c r="D436" s="14" t="s">
        <v>16</v>
      </c>
      <c r="E436" s="15" t="str">
        <f>IF(VLOOKUP(A435,'[1]Du lieu'!$A$4:$AP$486,12)="x","x","-")</f>
        <v>-</v>
      </c>
      <c r="F436" s="15" t="str">
        <f>IF(VLOOKUP(A435,'[1]Du lieu'!$A$4:$AP$486,28)="x","x","-")</f>
        <v>x</v>
      </c>
      <c r="G436" s="16">
        <v>4.9000000000000004</v>
      </c>
      <c r="H436" s="14" t="str">
        <f>IF(E436="x",VLOOKUP(A435,'[1]Du lieu'!$A$4:$AP$486,20,FALSE),IF(F436="x",IF(G436&lt;&gt;"-",VLOOKUP(A435,'[1]Du lieu'!$A$4:$AP$486,36,FALSE),"-"),"-"))</f>
        <v>10</v>
      </c>
      <c r="I436" s="46"/>
    </row>
    <row r="437" spans="1:9" ht="15.75" customHeight="1" x14ac:dyDescent="0.25">
      <c r="A437" s="48"/>
      <c r="B437" s="13" t="str">
        <f>"MSV: "&amp;VLOOKUP(A435,'[1]Du lieu'!$A$4:$B$199,2,FALSE)</f>
        <v>MSV: B14DCVT234</v>
      </c>
      <c r="C437" s="14" t="s">
        <v>18</v>
      </c>
      <c r="D437" s="14" t="s">
        <v>16</v>
      </c>
      <c r="E437" s="15" t="str">
        <f>IF(VLOOKUP(A435,'[1]Du lieu'!$A$4:$AP$486,13)="x","x","-")</f>
        <v>-</v>
      </c>
      <c r="F437" s="15" t="str">
        <f>IF(VLOOKUP(A435,'[1]Du lieu'!$A$4:$AP$486,29)="x","x","-")</f>
        <v>-</v>
      </c>
      <c r="G437" s="16"/>
      <c r="H437" s="14" t="str">
        <f>IF(E437="x",VLOOKUP(A435,'[1]Du lieu'!$A$4:$AP$486,21,FALSE),IF(F437="x",IF(G437&lt;&gt;"-",VLOOKUP(A435,'[1]Du lieu'!$A$4:$AP$486,37,FALSE),"-"),"-"))</f>
        <v>-</v>
      </c>
      <c r="I437" s="46"/>
    </row>
    <row r="438" spans="1:9" ht="15.75" customHeight="1" x14ac:dyDescent="0.25">
      <c r="A438" s="48"/>
      <c r="B438" s="28" t="str">
        <f>"NS: "&amp;VLOOKUP(A435,'[1]Du lieu'!$A$4:$F$199,5,FALSE)&amp;")"</f>
        <v>NS: 09/11/1996)</v>
      </c>
      <c r="C438" s="29" t="s">
        <v>19</v>
      </c>
      <c r="D438" s="29" t="s">
        <v>16</v>
      </c>
      <c r="E438" s="30" t="str">
        <f>IF(VLOOKUP(A435,'[1]Du lieu'!$A$4:$AP$486,14)="x","x","-")</f>
        <v>-</v>
      </c>
      <c r="F438" s="30" t="str">
        <f>IF(VLOOKUP(A435,'[1]Du lieu'!$A$4:$AP$486,30)="x","x","-")</f>
        <v>-</v>
      </c>
      <c r="G438" s="27"/>
      <c r="H438" s="32" t="s">
        <v>16</v>
      </c>
      <c r="I438" s="54"/>
    </row>
    <row r="439" spans="1:9" ht="15.75" customHeight="1" x14ac:dyDescent="0.25">
      <c r="A439" s="47">
        <v>109</v>
      </c>
      <c r="B439" s="9" t="str">
        <f>VLOOKUP(A439,'[1]Du lieu'!$A$4:$C$199,3,FALSE)&amp;" "&amp;VLOOKUP(A439,'[1]Du lieu'!$A$4:$D$199,4,FALSE)</f>
        <v>Cao Trọng Tuấn</v>
      </c>
      <c r="C439" s="10" t="s">
        <v>15</v>
      </c>
      <c r="D439" s="10" t="s">
        <v>16</v>
      </c>
      <c r="E439" s="11" t="str">
        <f>IF(VLOOKUP(A439,'[1]Du lieu'!$A$4:$AP$486,11)="x","x","-")</f>
        <v>-</v>
      </c>
      <c r="F439" s="11" t="str">
        <f>IF(VLOOKUP(A439,'[1]Du lieu'!$A$4:$AP$486,27)="x","x","-")</f>
        <v>x</v>
      </c>
      <c r="G439" s="12">
        <v>4.8</v>
      </c>
      <c r="H439" s="10" t="str">
        <f>IF(E439="x",VLOOKUP(A439,'[1]Du lieu'!$A$4:$AP$486,19,FALSE),IF(F439="x",IF(G439&lt;&gt;"-",VLOOKUP(A439,'[1]Du lieu'!$A$4:$AP$486,35,FALSE),"-"),"-"))</f>
        <v>9</v>
      </c>
      <c r="I439" s="45" t="str">
        <f>"Đã có chứng chỉ Tiếng Anh "&amp;VLOOKUP(A439,'[1]Du lieu'!$A$4:$H$486,8,FALSE)&amp;" (điểm thi: "&amp;VLOOKUP(A439,'[1]Du lieu'!$A$4:$H$486,7,FALSE)&amp;"), cấp ngày "&amp;VLOOKUP(A439,'[1]Du lieu'!$A$4:$J$486,9,FALSE)&amp;", thời hạn của chứng chỉ: "&amp;VLOOKUP(In!A439,'[1]Du lieu'!$A$4:$J$486,10)</f>
        <v>Đã có chứng chỉ Tiếng Anh TOEIC (điểm thi: 505), cấp ngày 26/11/2018, thời hạn của chứng chỉ: 26/11/2020</v>
      </c>
    </row>
    <row r="440" spans="1:9" ht="15.75" customHeight="1" x14ac:dyDescent="0.25">
      <c r="A440" s="48"/>
      <c r="B440" s="13" t="str">
        <f>"(Lớp: "&amp;VLOOKUP(A439,'[1]Du lieu'!$A$4:$F$199,6,FALSE)</f>
        <v>(Lớp: D14CQVT01-B</v>
      </c>
      <c r="C440" s="14" t="s">
        <v>17</v>
      </c>
      <c r="D440" s="14" t="s">
        <v>16</v>
      </c>
      <c r="E440" s="15" t="str">
        <f>IF(VLOOKUP(A439,'[1]Du lieu'!$A$4:$AP$486,12)="x","x","-")</f>
        <v>-</v>
      </c>
      <c r="F440" s="15" t="str">
        <f>IF(VLOOKUP(A439,'[1]Du lieu'!$A$4:$AP$486,28)="x","x","-")</f>
        <v>x</v>
      </c>
      <c r="G440" s="16">
        <v>4.0999999999999996</v>
      </c>
      <c r="H440" s="14" t="str">
        <f>IF(E440="x",VLOOKUP(A439,'[1]Du lieu'!$A$4:$AP$486,20,FALSE),IF(F440="x",IF(G440&lt;&gt;"-",VLOOKUP(A439,'[1]Du lieu'!$A$4:$AP$486,36,FALSE),"-"),"-"))</f>
        <v>9</v>
      </c>
      <c r="I440" s="46"/>
    </row>
    <row r="441" spans="1:9" ht="15.75" customHeight="1" x14ac:dyDescent="0.25">
      <c r="A441" s="48"/>
      <c r="B441" s="13" t="str">
        <f>"MSV: "&amp;VLOOKUP(A439,'[1]Du lieu'!$A$4:$B$199,2,FALSE)</f>
        <v>MSV: B14DCVT243</v>
      </c>
      <c r="C441" s="14" t="s">
        <v>18</v>
      </c>
      <c r="D441" s="14" t="s">
        <v>16</v>
      </c>
      <c r="E441" s="15" t="str">
        <f>IF(VLOOKUP(A439,'[1]Du lieu'!$A$4:$AP$486,13)="x","x","-")</f>
        <v>-</v>
      </c>
      <c r="F441" s="15" t="str">
        <f>IF(VLOOKUP(A439,'[1]Du lieu'!$A$4:$AP$486,29)="x","x","-")</f>
        <v>-</v>
      </c>
      <c r="G441" s="16"/>
      <c r="H441" s="14" t="str">
        <f>IF(E441="x",VLOOKUP(A439,'[1]Du lieu'!$A$4:$AP$486,21,FALSE),IF(F441="x",IF(G441&lt;&gt;"-",VLOOKUP(A439,'[1]Du lieu'!$A$4:$AP$486,37,FALSE),"-"),"-"))</f>
        <v>-</v>
      </c>
      <c r="I441" s="46"/>
    </row>
    <row r="442" spans="1:9" ht="15.75" customHeight="1" x14ac:dyDescent="0.25">
      <c r="A442" s="48"/>
      <c r="B442" s="13" t="str">
        <f>"NS: "&amp;VLOOKUP(A439,'[1]Du lieu'!$A$4:$F$199,5,FALSE)&amp;")"</f>
        <v>NS: 28/03/1993)</v>
      </c>
      <c r="C442" s="14" t="s">
        <v>19</v>
      </c>
      <c r="D442" s="14" t="s">
        <v>16</v>
      </c>
      <c r="E442" s="15" t="str">
        <f>IF(VLOOKUP(A439,'[1]Du lieu'!$A$4:$AP$486,14)="x","x","-")</f>
        <v>-</v>
      </c>
      <c r="F442" s="15" t="str">
        <f>IF(VLOOKUP(A439,'[1]Du lieu'!$A$4:$AP$486,30)="x","x","-")</f>
        <v>-</v>
      </c>
      <c r="G442" s="16"/>
      <c r="H442" s="14" t="str">
        <f>IF(E442="x",VLOOKUP(A439,'[1]Du lieu'!$A$4:$AP$486,22,FALSE),IF(F442="x",IF(G442&lt;&gt;"-",VLOOKUP(A439,'[1]Du lieu'!$A$4:$AP$486,38,FALSE),"-"),"-"))</f>
        <v>-</v>
      </c>
      <c r="I442" s="46"/>
    </row>
    <row r="443" spans="1:9" ht="15.75" customHeight="1" x14ac:dyDescent="0.25">
      <c r="A443" s="47">
        <v>110</v>
      </c>
      <c r="B443" s="9" t="str">
        <f>VLOOKUP(A443,'[1]Du lieu'!$A$4:$C$199,3,FALSE)&amp;" "&amp;VLOOKUP(A443,'[1]Du lieu'!$A$4:$D$199,4,FALSE)</f>
        <v>Nguyễn Duy Thanh</v>
      </c>
      <c r="C443" s="10" t="s">
        <v>15</v>
      </c>
      <c r="D443" s="10" t="s">
        <v>16</v>
      </c>
      <c r="E443" s="11" t="str">
        <f>IF(VLOOKUP(A443,'[1]Du lieu'!$A$4:$AP$486,11)="x","x","-")</f>
        <v>-</v>
      </c>
      <c r="F443" s="11" t="str">
        <f>IF(VLOOKUP(A443,'[1]Du lieu'!$A$4:$AP$486,27)="x","x","-")</f>
        <v>-</v>
      </c>
      <c r="G443" s="12"/>
      <c r="H443" s="10" t="str">
        <f>IF(E443="x",VLOOKUP(A443,'[1]Du lieu'!$A$4:$AP$486,19,FALSE),IF(F443="x",IF(G443&lt;&gt;"-",VLOOKUP(A443,'[1]Du lieu'!$A$4:$AP$486,35,FALSE),"-"),"-"))</f>
        <v>-</v>
      </c>
      <c r="I443" s="45" t="str">
        <f>"Đã có chứng chỉ Tiếng Anh "&amp;VLOOKUP(A443,'[1]Du lieu'!$A$4:$H$486,8,FALSE)&amp;" (điểm thi: "&amp;VLOOKUP(A443,'[1]Du lieu'!$A$4:$H$486,7,FALSE)&amp;"), cấp ngày "&amp;VLOOKUP(A443,'[1]Du lieu'!$A$4:$J$486,9,FALSE)&amp;", thời hạn của chứng chỉ: "&amp;VLOOKUP(In!A443,'[1]Du lieu'!$A$4:$J$486,10)</f>
        <v>Đã có chứng chỉ Tiếng Anh TOEIC (điểm thi: 580), cấp ngày 07/11/2018, thời hạn của chứng chỉ: 07/11/2020</v>
      </c>
    </row>
    <row r="444" spans="1:9" ht="15.75" customHeight="1" x14ac:dyDescent="0.25">
      <c r="A444" s="48"/>
      <c r="B444" s="13" t="str">
        <f>"(Lớp: "&amp;VLOOKUP(A443,'[1]Du lieu'!$A$4:$F$199,6,FALSE)</f>
        <v>(Lớp: D14CQVT01-B</v>
      </c>
      <c r="C444" s="14" t="s">
        <v>17</v>
      </c>
      <c r="D444" s="14" t="s">
        <v>16</v>
      </c>
      <c r="E444" s="15" t="str">
        <f>IF(VLOOKUP(A443,'[1]Du lieu'!$A$4:$AP$486,12)="x","x","-")</f>
        <v>-</v>
      </c>
      <c r="F444" s="15" t="str">
        <f>IF(VLOOKUP(A443,'[1]Du lieu'!$A$4:$AP$486,28)="x","x","-")</f>
        <v>x</v>
      </c>
      <c r="G444" s="16">
        <v>5.3</v>
      </c>
      <c r="H444" s="14" t="str">
        <f>IF(E444="x",VLOOKUP(A443,'[1]Du lieu'!$A$4:$AP$486,20,FALSE),IF(F444="x",IF(G444&lt;&gt;"-",VLOOKUP(A443,'[1]Du lieu'!$A$4:$AP$486,36,FALSE),"-"),"-"))</f>
        <v>10</v>
      </c>
      <c r="I444" s="46"/>
    </row>
    <row r="445" spans="1:9" ht="15.75" customHeight="1" x14ac:dyDescent="0.25">
      <c r="A445" s="48"/>
      <c r="B445" s="13" t="str">
        <f>"MSV: "&amp;VLOOKUP(A443,'[1]Du lieu'!$A$4:$B$199,2,FALSE)</f>
        <v>MSV: B14DCVT210</v>
      </c>
      <c r="C445" s="14" t="s">
        <v>18</v>
      </c>
      <c r="D445" s="14" t="s">
        <v>16</v>
      </c>
      <c r="E445" s="15" t="str">
        <f>IF(VLOOKUP(A443,'[1]Du lieu'!$A$4:$AP$486,13)="x","x","-")</f>
        <v>-</v>
      </c>
      <c r="F445" s="15" t="str">
        <f>IF(VLOOKUP(A443,'[1]Du lieu'!$A$4:$AP$486,29)="x","x","-")</f>
        <v>x</v>
      </c>
      <c r="G445" s="16">
        <v>5.9</v>
      </c>
      <c r="H445" s="14">
        <f>IF(E445="x",VLOOKUP(A443,'[1]Du lieu'!$A$4:$AP$486,21,FALSE),IF(F445="x",IF(G445&lt;&gt;"-",VLOOKUP(A443,'[1]Du lieu'!$A$4:$AP$486,37,FALSE),"-"),"-"))</f>
        <v>9</v>
      </c>
      <c r="I445" s="46"/>
    </row>
    <row r="446" spans="1:9" ht="15.75" customHeight="1" x14ac:dyDescent="0.25">
      <c r="A446" s="48"/>
      <c r="B446" s="28" t="str">
        <f>"NS: "&amp;VLOOKUP(A443,'[1]Du lieu'!$A$4:$F$199,5,FALSE)&amp;")"</f>
        <v>NS: 05/12/1996)</v>
      </c>
      <c r="C446" s="29" t="s">
        <v>19</v>
      </c>
      <c r="D446" s="29" t="s">
        <v>16</v>
      </c>
      <c r="E446" s="30" t="str">
        <f>IF(VLOOKUP(A443,'[1]Du lieu'!$A$4:$AP$486,14)="x","x","-")</f>
        <v>-</v>
      </c>
      <c r="F446" s="30" t="str">
        <f>IF(VLOOKUP(A443,'[1]Du lieu'!$A$4:$AP$486,30)="x","x","-")</f>
        <v>-</v>
      </c>
      <c r="G446" s="27"/>
      <c r="H446" s="29" t="str">
        <f>IF(E446="x",VLOOKUP(A443,'[1]Du lieu'!$A$4:$AP$486,22,FALSE),IF(F446="x",IF(G446&lt;&gt;"-",VLOOKUP(A443,'[1]Du lieu'!$A$4:$AP$486,38,FALSE),"-"),"-"))</f>
        <v>-</v>
      </c>
      <c r="I446" s="54"/>
    </row>
    <row r="447" spans="1:9" ht="15.75" customHeight="1" x14ac:dyDescent="0.25">
      <c r="A447" s="47">
        <v>111</v>
      </c>
      <c r="B447" s="9" t="str">
        <f>VLOOKUP(A447,'[1]Du lieu'!$A$4:$C$199,3,FALSE)&amp;" "&amp;VLOOKUP(A447,'[1]Du lieu'!$A$4:$D$199,4,FALSE)</f>
        <v>Đỗ Trung Thành</v>
      </c>
      <c r="C447" s="10" t="s">
        <v>15</v>
      </c>
      <c r="D447" s="10" t="s">
        <v>16</v>
      </c>
      <c r="E447" s="11" t="str">
        <f>IF(VLOOKUP(A447,'[1]Du lieu'!$A$4:$AP$486,11)="x","x","-")</f>
        <v>-</v>
      </c>
      <c r="F447" s="11" t="str">
        <f>IF(VLOOKUP(A447,'[1]Du lieu'!$A$4:$AP$486,27)="x","x","-")</f>
        <v>x</v>
      </c>
      <c r="G447" s="12">
        <v>5.6</v>
      </c>
      <c r="H447" s="10" t="str">
        <f>IF(E447="x",VLOOKUP(A447,'[1]Du lieu'!$A$4:$AP$486,19,FALSE),IF(F447="x",IF(G447&lt;&gt;"-",VLOOKUP(A447,'[1]Du lieu'!$A$4:$AP$486,35,FALSE),"-"),"-"))</f>
        <v>8</v>
      </c>
      <c r="I447" s="45" t="str">
        <f>"Đã có chứng chỉ Tiếng Anh "&amp;VLOOKUP(A447,'[1]Du lieu'!$A$4:$H$486,8,FALSE)&amp;" (điểm thi: "&amp;VLOOKUP(A447,'[1]Du lieu'!$A$4:$H$486,7,FALSE)&amp;"), cấp ngày "&amp;VLOOKUP(A447,'[1]Du lieu'!$A$4:$J$486,9,FALSE)&amp;", thời hạn của chứng chỉ: "&amp;VLOOKUP(In!A447,'[1]Du lieu'!$A$4:$J$486,10)</f>
        <v>Đã có chứng chỉ Tiếng Anh TOEIC (điểm thi: 450), cấp ngày 07/11/2018, thời hạn của chứng chỉ: 07/11/2020</v>
      </c>
    </row>
    <row r="448" spans="1:9" ht="15.75" customHeight="1" x14ac:dyDescent="0.25">
      <c r="A448" s="48"/>
      <c r="B448" s="13" t="str">
        <f>"(Lớp: "&amp;VLOOKUP(A447,'[1]Du lieu'!$A$4:$F$199,6,FALSE)</f>
        <v>(Lớp: D14CQVT01-B</v>
      </c>
      <c r="C448" s="14" t="s">
        <v>17</v>
      </c>
      <c r="D448" s="14" t="s">
        <v>16</v>
      </c>
      <c r="E448" s="15" t="str">
        <f>IF(VLOOKUP(A447,'[1]Du lieu'!$A$4:$AP$486,12)="x","x","-")</f>
        <v>-</v>
      </c>
      <c r="F448" s="15" t="str">
        <f>IF(VLOOKUP(A447,'[1]Du lieu'!$A$4:$AP$486,28)="x","x","-")</f>
        <v>x</v>
      </c>
      <c r="G448" s="16">
        <v>4.7</v>
      </c>
      <c r="H448" s="14">
        <f>IF(E448="x",VLOOKUP(A447,'[1]Du lieu'!$A$4:$AP$486,20,FALSE),IF(F448="x",IF(G448&lt;&gt;"-",VLOOKUP(A447,'[1]Du lieu'!$A$4:$AP$486,36,FALSE),"-"),"-"))</f>
        <v>7</v>
      </c>
      <c r="I448" s="46"/>
    </row>
    <row r="449" spans="1:9" ht="15.75" customHeight="1" x14ac:dyDescent="0.25">
      <c r="A449" s="48"/>
      <c r="B449" s="13" t="str">
        <f>"MSV: "&amp;VLOOKUP(A447,'[1]Du lieu'!$A$4:$B$199,2,FALSE)</f>
        <v>MSV: B14DCVT195</v>
      </c>
      <c r="C449" s="14" t="s">
        <v>18</v>
      </c>
      <c r="D449" s="14" t="s">
        <v>16</v>
      </c>
      <c r="E449" s="15" t="str">
        <f>IF(VLOOKUP(A447,'[1]Du lieu'!$A$4:$AP$486,13)="x","x","-")</f>
        <v>-</v>
      </c>
      <c r="F449" s="15" t="str">
        <f>IF(VLOOKUP(A447,'[1]Du lieu'!$A$4:$AP$486,29)="x","x","-")</f>
        <v>-</v>
      </c>
      <c r="G449" s="16"/>
      <c r="H449" s="14" t="str">
        <f>IF(E449="x",VLOOKUP(A447,'[1]Du lieu'!$A$4:$AP$486,21,FALSE),IF(F449="x",IF(G449&lt;&gt;"-",VLOOKUP(A447,'[1]Du lieu'!$A$4:$AP$486,37,FALSE),"-"),"-"))</f>
        <v>-</v>
      </c>
      <c r="I449" s="46"/>
    </row>
    <row r="450" spans="1:9" ht="15.75" customHeight="1" x14ac:dyDescent="0.25">
      <c r="A450" s="48"/>
      <c r="B450" s="28" t="str">
        <f>"NS: "&amp;VLOOKUP(A447,'[1]Du lieu'!$A$4:$F$199,5,FALSE)&amp;")"</f>
        <v>NS: 11/03/1996)</v>
      </c>
      <c r="C450" s="29" t="s">
        <v>19</v>
      </c>
      <c r="D450" s="29" t="s">
        <v>16</v>
      </c>
      <c r="E450" s="30" t="str">
        <f>IF(VLOOKUP(A447,'[1]Du lieu'!$A$4:$AP$486,14)="x","x","-")</f>
        <v>-</v>
      </c>
      <c r="F450" s="30" t="str">
        <f>IF(VLOOKUP(A447,'[1]Du lieu'!$A$4:$AP$486,30)="x","x","-")</f>
        <v>-</v>
      </c>
      <c r="G450" s="27"/>
      <c r="H450" s="29" t="str">
        <f>IF(E450="x",VLOOKUP(A447,'[1]Du lieu'!$A$4:$AP$486,22,FALSE),IF(F450="x",IF(G450&lt;&gt;"-",VLOOKUP(A447,'[1]Du lieu'!$A$4:$AP$486,38,FALSE),"-"),"-"))</f>
        <v>-</v>
      </c>
      <c r="I450" s="54"/>
    </row>
    <row r="451" spans="1:9" ht="15.75" customHeight="1" x14ac:dyDescent="0.25">
      <c r="A451" s="47">
        <v>112</v>
      </c>
      <c r="B451" s="9" t="str">
        <f>VLOOKUP(A451,'[1]Du lieu'!$A$4:$C$199,3,FALSE)&amp;" "&amp;VLOOKUP(A451,'[1]Du lieu'!$A$4:$D$199,4,FALSE)</f>
        <v>Tô Thành Trung</v>
      </c>
      <c r="C451" s="10" t="s">
        <v>15</v>
      </c>
      <c r="D451" s="10" t="s">
        <v>16</v>
      </c>
      <c r="E451" s="11" t="str">
        <f>IF(VLOOKUP(A451,'[1]Du lieu'!$A$4:$AP$486,11)="x","x","-")</f>
        <v>-</v>
      </c>
      <c r="F451" s="11" t="str">
        <f>IF(VLOOKUP(A451,'[1]Du lieu'!$A$4:$AP$486,27)="x","x","-")</f>
        <v>x</v>
      </c>
      <c r="G451" s="12">
        <v>5.4</v>
      </c>
      <c r="H451" s="10" t="str">
        <f>IF(E451="x",VLOOKUP(A451,'[1]Du lieu'!$A$4:$AP$486,19,FALSE),IF(F451="x",IF(G451&lt;&gt;"-",VLOOKUP(A451,'[1]Du lieu'!$A$4:$AP$486,35,FALSE),"-"),"-"))</f>
        <v>8</v>
      </c>
      <c r="I451" s="45" t="str">
        <f>"Đã có chứng chỉ Tiếng Anh "&amp;VLOOKUP(A451,'[1]Du lieu'!$A$4:$H$486,8,FALSE)&amp;" (điểm thi: "&amp;VLOOKUP(A451,'[1]Du lieu'!$A$4:$H$486,7,FALSE)&amp;"), cấp ngày "&amp;VLOOKUP(A451,'[1]Du lieu'!$A$4:$J$486,9,FALSE)&amp;", thời hạn của chứng chỉ: "&amp;VLOOKUP(In!A451,'[1]Du lieu'!$A$4:$J$486,10)</f>
        <v>Đã có chứng chỉ Tiếng Anh TOEIC (điểm thi: 465), cấp ngày 10/11/2018, thời hạn của chứng chỉ: 10/11/2020</v>
      </c>
    </row>
    <row r="452" spans="1:9" ht="15.75" customHeight="1" x14ac:dyDescent="0.25">
      <c r="A452" s="48"/>
      <c r="B452" s="13" t="str">
        <f>"(Lớp: "&amp;VLOOKUP(A451,'[1]Du lieu'!$A$4:$F$199,6,FALSE)</f>
        <v>(Lớp: D14CQVT01-B</v>
      </c>
      <c r="C452" s="14" t="s">
        <v>17</v>
      </c>
      <c r="D452" s="14" t="s">
        <v>16</v>
      </c>
      <c r="E452" s="15" t="str">
        <f>IF(VLOOKUP(A451,'[1]Du lieu'!$A$4:$AP$486,12)="x","x","-")</f>
        <v>-</v>
      </c>
      <c r="F452" s="15" t="str">
        <f>IF(VLOOKUP(A451,'[1]Du lieu'!$A$4:$AP$486,28)="x","x","-")</f>
        <v>x</v>
      </c>
      <c r="G452" s="16">
        <v>4.7</v>
      </c>
      <c r="H452" s="14">
        <f>IF(E452="x",VLOOKUP(A451,'[1]Du lieu'!$A$4:$AP$486,20,FALSE),IF(F452="x",IF(G452&lt;&gt;"-",VLOOKUP(A451,'[1]Du lieu'!$A$4:$AP$486,36,FALSE),"-"),"-"))</f>
        <v>7</v>
      </c>
      <c r="I452" s="46"/>
    </row>
    <row r="453" spans="1:9" ht="15.75" customHeight="1" x14ac:dyDescent="0.25">
      <c r="A453" s="48"/>
      <c r="B453" s="13" t="str">
        <f>"MSV: "&amp;VLOOKUP(A451,'[1]Du lieu'!$A$4:$B$199,2,FALSE)</f>
        <v>MSV: B14DCVT153</v>
      </c>
      <c r="C453" s="14" t="s">
        <v>18</v>
      </c>
      <c r="D453" s="14" t="s">
        <v>16</v>
      </c>
      <c r="E453" s="15" t="str">
        <f>IF(VLOOKUP(A451,'[1]Du lieu'!$A$4:$AP$486,13)="x","x","-")</f>
        <v>-</v>
      </c>
      <c r="F453" s="15" t="str">
        <f>IF(VLOOKUP(A451,'[1]Du lieu'!$A$4:$AP$486,29)="x","x","-")</f>
        <v>-</v>
      </c>
      <c r="G453" s="16"/>
      <c r="H453" s="14" t="str">
        <f>IF(E453="x",VLOOKUP(A451,'[1]Du lieu'!$A$4:$AP$486,21,FALSE),IF(F453="x",IF(G453&lt;&gt;"-",VLOOKUP(A451,'[1]Du lieu'!$A$4:$AP$486,37,FALSE),"-"),"-"))</f>
        <v>-</v>
      </c>
      <c r="I453" s="46"/>
    </row>
    <row r="454" spans="1:9" ht="15.75" customHeight="1" x14ac:dyDescent="0.25">
      <c r="A454" s="48"/>
      <c r="B454" s="28" t="str">
        <f>"NS: "&amp;VLOOKUP(A451,'[1]Du lieu'!$A$4:$F$199,5,FALSE)&amp;")"</f>
        <v>NS: 18/06/1996)</v>
      </c>
      <c r="C454" s="14" t="s">
        <v>19</v>
      </c>
      <c r="D454" s="29" t="s">
        <v>16</v>
      </c>
      <c r="E454" s="30" t="str">
        <f>IF(VLOOKUP(A451,'[1]Du lieu'!$A$4:$AP$486,14)="x","x","-")</f>
        <v>-</v>
      </c>
      <c r="F454" s="30" t="str">
        <f>IF(VLOOKUP(A451,'[1]Du lieu'!$A$4:$AP$486,30)="x","x","-")</f>
        <v>-</v>
      </c>
      <c r="G454" s="27"/>
      <c r="H454" s="32" t="s">
        <v>16</v>
      </c>
      <c r="I454" s="54"/>
    </row>
    <row r="455" spans="1:9" ht="15.75" customHeight="1" x14ac:dyDescent="0.25">
      <c r="A455" s="47">
        <v>113</v>
      </c>
      <c r="B455" s="9" t="str">
        <f>VLOOKUP(A455,'[1]Du lieu'!$A$4:$C$199,3,FALSE)&amp;" "&amp;VLOOKUP(A455,'[1]Du lieu'!$A$4:$D$199,4,FALSE)</f>
        <v>Nguyễn Văn Anh</v>
      </c>
      <c r="C455" s="10" t="s">
        <v>15</v>
      </c>
      <c r="D455" s="10" t="s">
        <v>16</v>
      </c>
      <c r="E455" s="11" t="str">
        <f>IF(VLOOKUP(A455,'[1]Du lieu'!$A$4:$AP$486,11)="x","x","-")</f>
        <v>-</v>
      </c>
      <c r="F455" s="11" t="str">
        <f>IF(VLOOKUP(A455,'[1]Du lieu'!$A$4:$AP$486,27)="x","x","-")</f>
        <v>x</v>
      </c>
      <c r="G455" s="12">
        <v>4.8</v>
      </c>
      <c r="H455" s="10" t="str">
        <f>IF(E455="x",VLOOKUP(A455,'[1]Du lieu'!$A$4:$AP$486,19,FALSE),IF(F455="x",IF(G455&lt;&gt;"-",VLOOKUP(A455,'[1]Du lieu'!$A$4:$AP$486,35,FALSE),"-"),"-"))</f>
        <v>9</v>
      </c>
      <c r="I455" s="45" t="str">
        <f>"Đã có chứng chỉ Tiếng Anh "&amp;VLOOKUP(A455,'[1]Du lieu'!$A$4:$H$486,8,FALSE)&amp;" (điểm thi: "&amp;VLOOKUP(A455,'[1]Du lieu'!$A$4:$H$486,7,FALSE)&amp;"), cấp ngày "&amp;VLOOKUP(A455,'[1]Du lieu'!$A$4:$J$486,9,FALSE)&amp;", thời hạn của chứng chỉ: "&amp;VLOOKUP(In!A455,'[1]Du lieu'!$A$4:$J$486,10)</f>
        <v>Đã có chứng chỉ Tiếng Anh TOEIC (điểm thi: 490), cấp ngày 09/9/2018, thời hạn của chứng chỉ: 09/9/2020</v>
      </c>
    </row>
    <row r="456" spans="1:9" ht="15.75" customHeight="1" x14ac:dyDescent="0.25">
      <c r="A456" s="48"/>
      <c r="B456" s="13" t="str">
        <f>"(Lớp: "&amp;VLOOKUP(A455,'[1]Du lieu'!$A$4:$F$199,6,FALSE)</f>
        <v>(Lớp: D14CQVT02-B</v>
      </c>
      <c r="C456" s="14" t="s">
        <v>17</v>
      </c>
      <c r="D456" s="14" t="s">
        <v>16</v>
      </c>
      <c r="E456" s="15" t="str">
        <f>IF(VLOOKUP(A455,'[1]Du lieu'!$A$4:$AP$486,12)="x","x","-")</f>
        <v>-</v>
      </c>
      <c r="F456" s="15" t="str">
        <f>IF(VLOOKUP(A455,'[1]Du lieu'!$A$4:$AP$486,28)="x","x","-")</f>
        <v>x</v>
      </c>
      <c r="G456" s="16">
        <v>6.4</v>
      </c>
      <c r="H456" s="14" t="str">
        <f>IF(E456="x",VLOOKUP(A455,'[1]Du lieu'!$A$4:$AP$486,20,FALSE),IF(F456="x",IF(G456&lt;&gt;"-",VLOOKUP(A455,'[1]Du lieu'!$A$4:$AP$486,36,FALSE),"-"),"-"))</f>
        <v>9</v>
      </c>
      <c r="I456" s="46"/>
    </row>
    <row r="457" spans="1:9" ht="15.75" customHeight="1" x14ac:dyDescent="0.25">
      <c r="A457" s="48"/>
      <c r="B457" s="13" t="str">
        <f>"MSV: "&amp;VLOOKUP(A455,'[1]Du lieu'!$A$4:$B$199,2,FALSE)</f>
        <v>MSV: B14DCVT199</v>
      </c>
      <c r="C457" s="14" t="s">
        <v>18</v>
      </c>
      <c r="D457" s="14" t="s">
        <v>16</v>
      </c>
      <c r="E457" s="15" t="str">
        <f>IF(VLOOKUP(A455,'[1]Du lieu'!$A$4:$AP$486,13)="x","x","-")</f>
        <v>-</v>
      </c>
      <c r="F457" s="15" t="str">
        <f>IF(VLOOKUP(A455,'[1]Du lieu'!$A$4:$AP$486,29)="x","x","-")</f>
        <v>-</v>
      </c>
      <c r="G457" s="16"/>
      <c r="H457" s="14" t="str">
        <f>IF(E457="x",VLOOKUP(A455,'[1]Du lieu'!$A$4:$AP$486,21,FALSE),IF(F457="x",IF(G457&lt;&gt;"-",VLOOKUP(A455,'[1]Du lieu'!$A$4:$AP$486,37,FALSE),"-"),"-"))</f>
        <v>-</v>
      </c>
      <c r="I457" s="46"/>
    </row>
    <row r="458" spans="1:9" ht="15.75" customHeight="1" x14ac:dyDescent="0.25">
      <c r="A458" s="48"/>
      <c r="B458" s="28" t="str">
        <f>"NS: "&amp;VLOOKUP(A455,'[1]Du lieu'!$A$4:$F$199,5,FALSE)&amp;")"</f>
        <v>NS: 13/07/1996)</v>
      </c>
      <c r="C458" s="29" t="s">
        <v>19</v>
      </c>
      <c r="D458" s="29" t="s">
        <v>16</v>
      </c>
      <c r="E458" s="30" t="str">
        <f>IF(VLOOKUP(A455,'[1]Du lieu'!$A$4:$AP$486,14)="x","x","-")</f>
        <v>-</v>
      </c>
      <c r="F458" s="30" t="str">
        <f>IF(VLOOKUP(A455,'[1]Du lieu'!$A$4:$AP$486,30)="x","x","-")</f>
        <v>-</v>
      </c>
      <c r="G458" s="27"/>
      <c r="H458" s="32" t="s">
        <v>16</v>
      </c>
      <c r="I458" s="54"/>
    </row>
    <row r="459" spans="1:9" ht="15.75" customHeight="1" x14ac:dyDescent="0.25">
      <c r="A459" s="47">
        <v>114</v>
      </c>
      <c r="B459" s="9" t="str">
        <f>VLOOKUP(A459,'[1]Du lieu'!$A$4:$C$199,3,FALSE)&amp;" "&amp;VLOOKUP(A459,'[1]Du lieu'!$A$4:$D$199,4,FALSE)</f>
        <v>Nguyễn Đức Chiến</v>
      </c>
      <c r="C459" s="10" t="s">
        <v>15</v>
      </c>
      <c r="D459" s="10" t="s">
        <v>16</v>
      </c>
      <c r="E459" s="11" t="str">
        <f>IF(VLOOKUP(A459,'[1]Du lieu'!$A$4:$AP$486,11)="x","x","-")</f>
        <v>-</v>
      </c>
      <c r="F459" s="11" t="str">
        <f>IF(VLOOKUP(A459,'[1]Du lieu'!$A$4:$AP$486,27)="x","x","-")</f>
        <v>x</v>
      </c>
      <c r="G459" s="12">
        <v>5.6</v>
      </c>
      <c r="H459" s="10" t="str">
        <f>IF(E459="x",VLOOKUP(A459,'[1]Du lieu'!$A$4:$AP$486,19,FALSE),IF(F459="x",IF(G459&lt;&gt;"-",VLOOKUP(A459,'[1]Du lieu'!$A$4:$AP$486,35,FALSE),"-"),"-"))</f>
        <v>9</v>
      </c>
      <c r="I459" s="45" t="str">
        <f>"Đã có chứng chỉ Tiếng Anh "&amp;VLOOKUP(A459,'[1]Du lieu'!$A$4:$H$486,8,FALSE)&amp;" (điểm thi: "&amp;VLOOKUP(A459,'[1]Du lieu'!$A$4:$H$486,7,FALSE)&amp;"), cấp ngày "&amp;VLOOKUP(A459,'[1]Du lieu'!$A$4:$J$486,9,FALSE)&amp;", thời hạn của chứng chỉ: "&amp;VLOOKUP(In!A459,'[1]Du lieu'!$A$4:$J$486,10)</f>
        <v>Đã có chứng chỉ Tiếng Anh TOEIC (điểm thi: 540), cấp ngày 10/11/2018, thời hạn của chứng chỉ: 10/11/2020</v>
      </c>
    </row>
    <row r="460" spans="1:9" ht="15.75" customHeight="1" x14ac:dyDescent="0.25">
      <c r="A460" s="48"/>
      <c r="B460" s="13" t="str">
        <f>"(Lớp: "&amp;VLOOKUP(A459,'[1]Du lieu'!$A$4:$F$199,6,FALSE)</f>
        <v>(Lớp: D14CQVT02-B</v>
      </c>
      <c r="C460" s="14" t="s">
        <v>17</v>
      </c>
      <c r="D460" s="14" t="s">
        <v>16</v>
      </c>
      <c r="E460" s="15" t="str">
        <f>IF(VLOOKUP(A459,'[1]Du lieu'!$A$4:$AP$486,12)="x","x","-")</f>
        <v>-</v>
      </c>
      <c r="F460" s="15" t="str">
        <f>IF(VLOOKUP(A459,'[1]Du lieu'!$A$4:$AP$486,28)="x","x","-")</f>
        <v>x</v>
      </c>
      <c r="G460" s="16">
        <v>5.7</v>
      </c>
      <c r="H460" s="14" t="str">
        <f>IF(E460="x",VLOOKUP(A459,'[1]Du lieu'!$A$4:$AP$486,20,FALSE),IF(F460="x",IF(G460&lt;&gt;"-",VLOOKUP(A459,'[1]Du lieu'!$A$4:$AP$486,36,FALSE),"-"),"-"))</f>
        <v>9</v>
      </c>
      <c r="I460" s="46"/>
    </row>
    <row r="461" spans="1:9" ht="15.75" customHeight="1" x14ac:dyDescent="0.25">
      <c r="A461" s="48"/>
      <c r="B461" s="13" t="str">
        <f>"MSV: "&amp;VLOOKUP(A459,'[1]Du lieu'!$A$4:$B$199,2,FALSE)</f>
        <v>MSV: B14DCVT211</v>
      </c>
      <c r="C461" s="14" t="s">
        <v>18</v>
      </c>
      <c r="D461" s="14" t="s">
        <v>16</v>
      </c>
      <c r="E461" s="15" t="str">
        <f>IF(VLOOKUP(A459,'[1]Du lieu'!$A$4:$AP$486,13)="x","x","-")</f>
        <v>-</v>
      </c>
      <c r="F461" s="15" t="str">
        <f>IF(VLOOKUP(A459,'[1]Du lieu'!$A$4:$AP$486,29)="x","x","-")</f>
        <v>-</v>
      </c>
      <c r="G461" s="16"/>
      <c r="H461" s="14" t="str">
        <f>IF(E461="x",VLOOKUP(A459,'[1]Du lieu'!$A$4:$AP$486,21,FALSE),IF(F461="x",IF(G461&lt;&gt;"-",VLOOKUP(A459,'[1]Du lieu'!$A$4:$AP$486,37,FALSE),"-"),"-"))</f>
        <v>-</v>
      </c>
      <c r="I461" s="46"/>
    </row>
    <row r="462" spans="1:9" ht="15.75" customHeight="1" x14ac:dyDescent="0.25">
      <c r="A462" s="48"/>
      <c r="B462" s="28" t="str">
        <f>"NS: "&amp;VLOOKUP(A459,'[1]Du lieu'!$A$4:$F$199,5,FALSE)&amp;")"</f>
        <v>NS: 05/10/1996)</v>
      </c>
      <c r="C462" s="29" t="s">
        <v>19</v>
      </c>
      <c r="D462" s="29" t="s">
        <v>16</v>
      </c>
      <c r="E462" s="30" t="str">
        <f>IF(VLOOKUP(A459,'[1]Du lieu'!$A$4:$AP$486,14)="x","x","-")</f>
        <v>-</v>
      </c>
      <c r="F462" s="30" t="str">
        <f>IF(VLOOKUP(A459,'[1]Du lieu'!$A$4:$AP$486,30)="x","x","-")</f>
        <v>-</v>
      </c>
      <c r="G462" s="27"/>
      <c r="H462" s="32" t="s">
        <v>16</v>
      </c>
      <c r="I462" s="54"/>
    </row>
    <row r="463" spans="1:9" ht="15.75" customHeight="1" x14ac:dyDescent="0.25">
      <c r="A463" s="47">
        <v>115</v>
      </c>
      <c r="B463" s="9" t="str">
        <f>VLOOKUP(A463,'[1]Du lieu'!$A$4:$C$199,3,FALSE)&amp;" "&amp;VLOOKUP(A463,'[1]Du lieu'!$A$4:$D$199,4,FALSE)</f>
        <v>Hồ Đức Duy</v>
      </c>
      <c r="C463" s="10" t="s">
        <v>15</v>
      </c>
      <c r="D463" s="10" t="s">
        <v>16</v>
      </c>
      <c r="E463" s="11" t="str">
        <f>IF(VLOOKUP(A463,'[1]Du lieu'!$A$4:$AP$486,11)="x","x","-")</f>
        <v>-</v>
      </c>
      <c r="F463" s="11" t="str">
        <f>IF(VLOOKUP(A463,'[1]Du lieu'!$A$4:$AP$486,27)="x","x","-")</f>
        <v>x</v>
      </c>
      <c r="G463" s="12">
        <v>4.5999999999999996</v>
      </c>
      <c r="H463" s="10" t="str">
        <f>IF(E463="x",VLOOKUP(A463,'[1]Du lieu'!$A$4:$AP$486,19,FALSE),IF(F463="x",IF(G463&lt;&gt;"-",VLOOKUP(A463,'[1]Du lieu'!$A$4:$AP$486,35,FALSE),"-"),"-"))</f>
        <v>9</v>
      </c>
      <c r="I463" s="45" t="str">
        <f>"Đã có chứng chỉ Tiếng Anh "&amp;VLOOKUP(A463,'[1]Du lieu'!$A$4:$H$486,8,FALSE)&amp;" (điểm thi: "&amp;VLOOKUP(A463,'[1]Du lieu'!$A$4:$H$486,7,FALSE)&amp;"), cấp ngày "&amp;VLOOKUP(A463,'[1]Du lieu'!$A$4:$J$486,9,FALSE)&amp;", thời hạn của chứng chỉ: "&amp;VLOOKUP(In!A463,'[1]Du lieu'!$A$4:$J$486,10)</f>
        <v>Đã có chứng chỉ Tiếng Anh TOEIC (điểm thi: 505), cấp ngày 02/11/2018, thời hạn của chứng chỉ: 02/11/2020</v>
      </c>
    </row>
    <row r="464" spans="1:9" ht="15.75" customHeight="1" x14ac:dyDescent="0.25">
      <c r="A464" s="48"/>
      <c r="B464" s="13" t="str">
        <f>"(Lớp: "&amp;VLOOKUP(A463,'[1]Du lieu'!$A$4:$F$199,6,FALSE)</f>
        <v>(Lớp: D14CQVT02-B</v>
      </c>
      <c r="C464" s="14" t="s">
        <v>17</v>
      </c>
      <c r="D464" s="14" t="s">
        <v>16</v>
      </c>
      <c r="E464" s="15" t="str">
        <f>IF(VLOOKUP(A463,'[1]Du lieu'!$A$4:$AP$486,12)="x","x","-")</f>
        <v>-</v>
      </c>
      <c r="F464" s="15" t="str">
        <f>IF(VLOOKUP(A463,'[1]Du lieu'!$A$4:$AP$486,28)="x","x","-")</f>
        <v>x</v>
      </c>
      <c r="G464" s="16">
        <v>5.3</v>
      </c>
      <c r="H464" s="14" t="str">
        <f>IF(E464="x",VLOOKUP(A463,'[1]Du lieu'!$A$4:$AP$486,20,FALSE),IF(F464="x",IF(G464&lt;&gt;"-",VLOOKUP(A463,'[1]Du lieu'!$A$4:$AP$486,36,FALSE),"-"),"-"))</f>
        <v>9</v>
      </c>
      <c r="I464" s="46"/>
    </row>
    <row r="465" spans="1:9" ht="15.75" customHeight="1" x14ac:dyDescent="0.25">
      <c r="A465" s="48"/>
      <c r="B465" s="13" t="str">
        <f>"MSV: "&amp;VLOOKUP(A463,'[1]Du lieu'!$A$4:$B$199,2,FALSE)</f>
        <v>MSV: B14DCVT088</v>
      </c>
      <c r="C465" s="14" t="s">
        <v>18</v>
      </c>
      <c r="D465" s="14" t="s">
        <v>16</v>
      </c>
      <c r="E465" s="15" t="str">
        <f>IF(VLOOKUP(A463,'[1]Du lieu'!$A$4:$AP$486,13)="x","x","-")</f>
        <v>-</v>
      </c>
      <c r="F465" s="15" t="str">
        <f>IF(VLOOKUP(A463,'[1]Du lieu'!$A$4:$AP$486,29)="x","x","-")</f>
        <v>-</v>
      </c>
      <c r="G465" s="16"/>
      <c r="H465" s="14" t="str">
        <f>IF(E465="x",VLOOKUP(A463,'[1]Du lieu'!$A$4:$AP$486,21,FALSE),IF(F465="x",IF(G465&lt;&gt;"-",VLOOKUP(A463,'[1]Du lieu'!$A$4:$AP$486,37,FALSE),"-"),"-"))</f>
        <v>-</v>
      </c>
      <c r="I465" s="46"/>
    </row>
    <row r="466" spans="1:9" ht="15.75" customHeight="1" x14ac:dyDescent="0.25">
      <c r="A466" s="48"/>
      <c r="B466" s="28" t="str">
        <f>"NS: "&amp;VLOOKUP(A463,'[1]Du lieu'!$A$4:$F$199,5,FALSE)&amp;")"</f>
        <v>NS: 15/09/1996)</v>
      </c>
      <c r="C466" s="29" t="s">
        <v>19</v>
      </c>
      <c r="D466" s="29" t="s">
        <v>16</v>
      </c>
      <c r="E466" s="30" t="str">
        <f>IF(VLOOKUP(A463,'[1]Du lieu'!$A$4:$AP$486,14)="x","x","-")</f>
        <v>-</v>
      </c>
      <c r="F466" s="30" t="str">
        <f>IF(VLOOKUP(A463,'[1]Du lieu'!$A$4:$AP$486,30)="x","x","-")</f>
        <v>-</v>
      </c>
      <c r="G466" s="27"/>
      <c r="H466" s="32" t="s">
        <v>16</v>
      </c>
      <c r="I466" s="54"/>
    </row>
    <row r="467" spans="1:9" ht="15.75" customHeight="1" x14ac:dyDescent="0.25">
      <c r="A467" s="47">
        <v>116</v>
      </c>
      <c r="B467" s="9" t="str">
        <f>VLOOKUP(A467,'[1]Du lieu'!$A$4:$C$199,3,FALSE)&amp;" "&amp;VLOOKUP(A467,'[1]Du lieu'!$A$4:$D$199,4,FALSE)</f>
        <v>Nguyễn Thị Hà</v>
      </c>
      <c r="C467" s="10" t="s">
        <v>15</v>
      </c>
      <c r="D467" s="10" t="s">
        <v>16</v>
      </c>
      <c r="E467" s="11" t="str">
        <f>IF(VLOOKUP(A467,'[1]Du lieu'!$A$4:$AP$486,11)="x","x","-")</f>
        <v>-</v>
      </c>
      <c r="F467" s="11" t="str">
        <f>IF(VLOOKUP(A467,'[1]Du lieu'!$A$4:$AP$486,27)="x","x","-")</f>
        <v>x</v>
      </c>
      <c r="G467" s="12">
        <v>6.1</v>
      </c>
      <c r="H467" s="10" t="str">
        <f>IF(E467="x",VLOOKUP(A467,'[1]Du lieu'!$A$4:$AP$486,19,FALSE),IF(F467="x",IF(G467&lt;&gt;"-",VLOOKUP(A467,'[1]Du lieu'!$A$4:$AP$486,35,FALSE),"-"),"-"))</f>
        <v>10</v>
      </c>
      <c r="I467" s="45" t="str">
        <f>"Đã có chứng chỉ Tiếng Anh "&amp;VLOOKUP(A467,'[1]Du lieu'!$A$4:$H$486,8,FALSE)&amp;" (điểm thi: "&amp;VLOOKUP(A467,'[1]Du lieu'!$A$4:$H$486,7,FALSE)&amp;"), cấp ngày "&amp;VLOOKUP(A467,'[1]Du lieu'!$A$4:$J$486,9,FALSE)&amp;", thời hạn của chứng chỉ: "&amp;VLOOKUP(In!A467,'[1]Du lieu'!$A$4:$J$486,10)</f>
        <v>Đã có chứng chỉ Tiếng Anh TOEIC (điểm thi: 590), cấp ngày 02/11/2018, thời hạn của chứng chỉ: 02/11/2020</v>
      </c>
    </row>
    <row r="468" spans="1:9" ht="15.75" customHeight="1" x14ac:dyDescent="0.25">
      <c r="A468" s="48"/>
      <c r="B468" s="13" t="str">
        <f>"(Lớp: "&amp;VLOOKUP(A467,'[1]Du lieu'!$A$4:$F$199,6,FALSE)</f>
        <v>(Lớp: D14CQVT02-B</v>
      </c>
      <c r="C468" s="14" t="s">
        <v>17</v>
      </c>
      <c r="D468" s="14" t="s">
        <v>16</v>
      </c>
      <c r="E468" s="15" t="str">
        <f>IF(VLOOKUP(A467,'[1]Du lieu'!$A$4:$AP$486,12)="x","x","-")</f>
        <v>-</v>
      </c>
      <c r="F468" s="15" t="str">
        <f>IF(VLOOKUP(A467,'[1]Du lieu'!$A$4:$AP$486,28)="x","x","-")</f>
        <v>x</v>
      </c>
      <c r="G468" s="16">
        <v>5</v>
      </c>
      <c r="H468" s="14" t="str">
        <f>IF(E468="x",VLOOKUP(A467,'[1]Du lieu'!$A$4:$AP$486,20,FALSE),IF(F468="x",IF(G468&lt;&gt;"-",VLOOKUP(A467,'[1]Du lieu'!$A$4:$AP$486,36,FALSE),"-"),"-"))</f>
        <v>10</v>
      </c>
      <c r="I468" s="46"/>
    </row>
    <row r="469" spans="1:9" ht="15.75" customHeight="1" x14ac:dyDescent="0.25">
      <c r="A469" s="48"/>
      <c r="B469" s="13" t="str">
        <f>"MSV: "&amp;VLOOKUP(A467,'[1]Du lieu'!$A$4:$B$199,2,FALSE)</f>
        <v>MSV: B14DCVT172</v>
      </c>
      <c r="C469" s="14" t="s">
        <v>18</v>
      </c>
      <c r="D469" s="14" t="s">
        <v>16</v>
      </c>
      <c r="E469" s="15" t="str">
        <f>IF(VLOOKUP(A467,'[1]Du lieu'!$A$4:$AP$486,13)="x","x","-")</f>
        <v>-</v>
      </c>
      <c r="F469" s="15" t="str">
        <f>IF(VLOOKUP(A467,'[1]Du lieu'!$A$4:$AP$486,29)="x","x","-")</f>
        <v>-</v>
      </c>
      <c r="G469" s="16"/>
      <c r="H469" s="14" t="str">
        <f>IF(E469="x",VLOOKUP(A467,'[1]Du lieu'!$A$4:$AP$486,21,FALSE),IF(F469="x",IF(G469&lt;&gt;"-",VLOOKUP(A467,'[1]Du lieu'!$A$4:$AP$486,37,FALSE),"-"),"-"))</f>
        <v>-</v>
      </c>
      <c r="I469" s="46"/>
    </row>
    <row r="470" spans="1:9" ht="15.75" customHeight="1" x14ac:dyDescent="0.25">
      <c r="A470" s="48"/>
      <c r="B470" s="13" t="str">
        <f>"NS: "&amp;VLOOKUP(A467,'[1]Du lieu'!$A$4:$F$199,5,FALSE)&amp;")"</f>
        <v>NS: 07/07/1996)</v>
      </c>
      <c r="C470" s="14" t="s">
        <v>19</v>
      </c>
      <c r="D470" s="14" t="s">
        <v>16</v>
      </c>
      <c r="E470" s="15" t="str">
        <f>IF(VLOOKUP(A467,'[1]Du lieu'!$A$4:$AP$486,14)="x","x","-")</f>
        <v>-</v>
      </c>
      <c r="F470" s="15" t="str">
        <f>IF(VLOOKUP(A467,'[1]Du lieu'!$A$4:$AP$486,30)="x","x","-")</f>
        <v>-</v>
      </c>
      <c r="G470" s="16"/>
      <c r="H470" s="14" t="str">
        <f>IF(E470="x",VLOOKUP(A467,'[1]Du lieu'!$A$4:$AP$486,22,FALSE),IF(F470="x",IF(G470&lt;&gt;"-",VLOOKUP(A467,'[1]Du lieu'!$A$4:$AP$486,38,FALSE),"-"),"-"))</f>
        <v>-</v>
      </c>
      <c r="I470" s="46"/>
    </row>
    <row r="471" spans="1:9" ht="15.75" customHeight="1" x14ac:dyDescent="0.25">
      <c r="A471" s="47">
        <v>117</v>
      </c>
      <c r="B471" s="9" t="str">
        <f>VLOOKUP(A471,'[1]Du lieu'!$A$4:$C$199,3,FALSE)&amp;" "&amp;VLOOKUP(A471,'[1]Du lieu'!$A$4:$D$199,4,FALSE)</f>
        <v>Lê Mạnh Hùng</v>
      </c>
      <c r="C471" s="10" t="s">
        <v>15</v>
      </c>
      <c r="D471" s="10" t="s">
        <v>16</v>
      </c>
      <c r="E471" s="11" t="str">
        <f>IF(VLOOKUP(A471,'[1]Du lieu'!$A$4:$AP$486,11)="x","x","-")</f>
        <v>-</v>
      </c>
      <c r="F471" s="11" t="str">
        <f>IF(VLOOKUP(A471,'[1]Du lieu'!$A$4:$AP$486,27)="x","x","-")</f>
        <v>x</v>
      </c>
      <c r="G471" s="12">
        <v>6.4</v>
      </c>
      <c r="H471" s="10" t="str">
        <f>IF(E471="x",VLOOKUP(A471,'[1]Du lieu'!$A$4:$AP$486,19,FALSE),IF(F471="x",IF(G471&lt;&gt;"-",VLOOKUP(A471,'[1]Du lieu'!$A$4:$AP$486,35,FALSE),"-"),"-"))</f>
        <v>8</v>
      </c>
      <c r="I471" s="45" t="str">
        <f>"Đã có chứng chỉ Tiếng Anh "&amp;VLOOKUP(A471,'[1]Du lieu'!$A$4:$H$486,8,FALSE)&amp;" (điểm thi: "&amp;VLOOKUP(A471,'[1]Du lieu'!$A$4:$H$486,7,FALSE)&amp;"), cấp ngày "&amp;VLOOKUP(A471,'[1]Du lieu'!$A$4:$J$486,9,FALSE)&amp;", thời hạn của chứng chỉ: "&amp;VLOOKUP(In!A471,'[1]Du lieu'!$A$4:$J$486,10)</f>
        <v>Đã có chứng chỉ Tiếng Anh TOEIC (điểm thi: 485), cấp ngày 27/11/2018, thời hạn của chứng chỉ: 27/11/2020</v>
      </c>
    </row>
    <row r="472" spans="1:9" ht="15.75" customHeight="1" x14ac:dyDescent="0.25">
      <c r="A472" s="48"/>
      <c r="B472" s="13" t="str">
        <f>"(Lớp: "&amp;VLOOKUP(A471,'[1]Du lieu'!$A$4:$F$199,6,FALSE)</f>
        <v>(Lớp: D14CQVT02-B</v>
      </c>
      <c r="C472" s="14" t="s">
        <v>17</v>
      </c>
      <c r="D472" s="14" t="s">
        <v>16</v>
      </c>
      <c r="E472" s="15" t="str">
        <f>IF(VLOOKUP(A471,'[1]Du lieu'!$A$4:$AP$486,12)="x","x","-")</f>
        <v>-</v>
      </c>
      <c r="F472" s="15" t="str">
        <f>IF(VLOOKUP(A471,'[1]Du lieu'!$A$4:$AP$486,28)="x","x","-")</f>
        <v>x</v>
      </c>
      <c r="G472" s="16">
        <v>7.2</v>
      </c>
      <c r="H472" s="14">
        <f>IF(E472="x",VLOOKUP(A471,'[1]Du lieu'!$A$4:$AP$486,20,FALSE),IF(F472="x",IF(G472&lt;&gt;"-",VLOOKUP(A471,'[1]Du lieu'!$A$4:$AP$486,36,FALSE),"-"),"-"))</f>
        <v>7</v>
      </c>
      <c r="I472" s="46"/>
    </row>
    <row r="473" spans="1:9" ht="15.75" customHeight="1" x14ac:dyDescent="0.25">
      <c r="A473" s="48"/>
      <c r="B473" s="13" t="str">
        <f>"MSV: "&amp;VLOOKUP(A471,'[1]Du lieu'!$A$4:$B$199,2,FALSE)</f>
        <v>MSV: B14DCVT187</v>
      </c>
      <c r="C473" s="14" t="s">
        <v>18</v>
      </c>
      <c r="D473" s="14" t="s">
        <v>16</v>
      </c>
      <c r="E473" s="15" t="str">
        <f>IF(VLOOKUP(A471,'[1]Du lieu'!$A$4:$AP$486,13)="x","x","-")</f>
        <v>-</v>
      </c>
      <c r="F473" s="15" t="str">
        <f>IF(VLOOKUP(A471,'[1]Du lieu'!$A$4:$AP$486,29)="x","x","-")</f>
        <v>-</v>
      </c>
      <c r="G473" s="16"/>
      <c r="H473" s="14" t="str">
        <f>IF(E473="x",VLOOKUP(A471,'[1]Du lieu'!$A$4:$AP$486,21,FALSE),IF(F473="x",IF(G473&lt;&gt;"-",VLOOKUP(A471,'[1]Du lieu'!$A$4:$AP$486,37,FALSE),"-"),"-"))</f>
        <v>-</v>
      </c>
      <c r="I473" s="46"/>
    </row>
    <row r="474" spans="1:9" ht="15.75" customHeight="1" x14ac:dyDescent="0.25">
      <c r="A474" s="48"/>
      <c r="B474" s="28" t="str">
        <f>"NS: "&amp;VLOOKUP(A471,'[1]Du lieu'!$A$4:$F$199,5,FALSE)&amp;")"</f>
        <v>NS: 29/05/1995)</v>
      </c>
      <c r="C474" s="29" t="s">
        <v>19</v>
      </c>
      <c r="D474" s="29" t="s">
        <v>16</v>
      </c>
      <c r="E474" s="30" t="str">
        <f>IF(VLOOKUP(A471,'[1]Du lieu'!$A$4:$AP$486,14)="x","x","-")</f>
        <v>-</v>
      </c>
      <c r="F474" s="30" t="str">
        <f>IF(VLOOKUP(A471,'[1]Du lieu'!$A$4:$AP$486,30)="x","x","-")</f>
        <v>-</v>
      </c>
      <c r="G474" s="27"/>
      <c r="H474" s="29" t="str">
        <f>IF(E474="x",VLOOKUP(A471,'[1]Du lieu'!$A$4:$AP$486,22,FALSE),IF(F474="x",IF(G474&lt;&gt;"-",VLOOKUP(A471,'[1]Du lieu'!$A$4:$AP$486,38,FALSE),"-"),"-"))</f>
        <v>-</v>
      </c>
      <c r="I474" s="54"/>
    </row>
    <row r="475" spans="1:9" ht="15.75" customHeight="1" x14ac:dyDescent="0.25">
      <c r="A475" s="47">
        <v>118</v>
      </c>
      <c r="B475" s="9" t="str">
        <f>VLOOKUP(A475,'[1]Du lieu'!$A$4:$C$199,3,FALSE)&amp;" "&amp;VLOOKUP(A475,'[1]Du lieu'!$A$4:$D$199,4,FALSE)</f>
        <v>Hoàng Mạnh Huy</v>
      </c>
      <c r="C475" s="10" t="s">
        <v>15</v>
      </c>
      <c r="D475" s="10" t="s">
        <v>16</v>
      </c>
      <c r="E475" s="11" t="str">
        <f>IF(VLOOKUP(A475,'[1]Du lieu'!$A$4:$AP$486,11)="x","x","-")</f>
        <v>-</v>
      </c>
      <c r="F475" s="11" t="str">
        <f>IF(VLOOKUP(A475,'[1]Du lieu'!$A$4:$AP$486,27)="x","x","-")</f>
        <v>x</v>
      </c>
      <c r="G475" s="12">
        <v>4.5</v>
      </c>
      <c r="H475" s="10" t="str">
        <f>IF(E475="x",VLOOKUP(A475,'[1]Du lieu'!$A$4:$AP$486,19,FALSE),IF(F475="x",IF(G475&lt;&gt;"-",VLOOKUP(A475,'[1]Du lieu'!$A$4:$AP$486,35,FALSE),"-"),"-"))</f>
        <v>8</v>
      </c>
      <c r="I475" s="45" t="str">
        <f>"Đã có chứng chỉ Tiếng Anh "&amp;VLOOKUP(A475,'[1]Du lieu'!$A$4:$H$486,8,FALSE)&amp;" (điểm thi: "&amp;VLOOKUP(A475,'[1]Du lieu'!$A$4:$H$486,7,FALSE)&amp;"), cấp ngày "&amp;VLOOKUP(A475,'[1]Du lieu'!$A$4:$J$486,9,FALSE)&amp;", thời hạn của chứng chỉ: "&amp;VLOOKUP(In!A475,'[1]Du lieu'!$A$4:$J$486,10)</f>
        <v>Đã có chứng chỉ Tiếng Anh TOEIC (điểm thi: 460), cấp ngày 27/10/2018, thời hạn của chứng chỉ: 27/10/2020</v>
      </c>
    </row>
    <row r="476" spans="1:9" ht="15.75" customHeight="1" x14ac:dyDescent="0.25">
      <c r="A476" s="48"/>
      <c r="B476" s="13" t="str">
        <f>"(Lớp: "&amp;VLOOKUP(A475,'[1]Du lieu'!$A$4:$F$199,6,FALSE)</f>
        <v>(Lớp: D14CQVT02-B</v>
      </c>
      <c r="C476" s="14" t="s">
        <v>17</v>
      </c>
      <c r="D476" s="14" t="s">
        <v>16</v>
      </c>
      <c r="E476" s="15" t="str">
        <f>IF(VLOOKUP(A475,'[1]Du lieu'!$A$4:$AP$486,12)="x","x","-")</f>
        <v>-</v>
      </c>
      <c r="F476" s="15" t="str">
        <f>IF(VLOOKUP(A475,'[1]Du lieu'!$A$4:$AP$486,28)="x","x","-")</f>
        <v>x</v>
      </c>
      <c r="G476" s="16">
        <v>5.8</v>
      </c>
      <c r="H476" s="14">
        <f>IF(E476="x",VLOOKUP(A475,'[1]Du lieu'!$A$4:$AP$486,20,FALSE),IF(F476="x",IF(G476&lt;&gt;"-",VLOOKUP(A475,'[1]Du lieu'!$A$4:$AP$486,36,FALSE),"-"),"-"))</f>
        <v>7</v>
      </c>
      <c r="I476" s="46"/>
    </row>
    <row r="477" spans="1:9" ht="15.75" customHeight="1" x14ac:dyDescent="0.25">
      <c r="A477" s="48"/>
      <c r="B477" s="13" t="str">
        <f>"MSV: "&amp;VLOOKUP(A475,'[1]Du lieu'!$A$4:$B$199,2,FALSE)</f>
        <v>MSV: B14DCVT121</v>
      </c>
      <c r="C477" s="14" t="s">
        <v>18</v>
      </c>
      <c r="D477" s="14" t="s">
        <v>16</v>
      </c>
      <c r="E477" s="15" t="str">
        <f>IF(VLOOKUP(A475,'[1]Du lieu'!$A$4:$AP$486,13)="x","x","-")</f>
        <v>-</v>
      </c>
      <c r="F477" s="15" t="str">
        <f>IF(VLOOKUP(A475,'[1]Du lieu'!$A$4:$AP$486,29)="x","x","-")</f>
        <v>-</v>
      </c>
      <c r="G477" s="16"/>
      <c r="H477" s="14" t="str">
        <f>IF(E477="x",VLOOKUP(A475,'[1]Du lieu'!$A$4:$AP$486,21,FALSE),IF(F477="x",IF(G477&lt;&gt;"-",VLOOKUP(A475,'[1]Du lieu'!$A$4:$AP$486,37,FALSE),"-"),"-"))</f>
        <v>-</v>
      </c>
      <c r="I477" s="46"/>
    </row>
    <row r="478" spans="1:9" ht="15.75" customHeight="1" x14ac:dyDescent="0.25">
      <c r="A478" s="48"/>
      <c r="B478" s="28" t="str">
        <f>"NS: "&amp;VLOOKUP(A475,'[1]Du lieu'!$A$4:$F$199,5,FALSE)&amp;")"</f>
        <v>NS: 24/12/1996)</v>
      </c>
      <c r="C478" s="29" t="s">
        <v>19</v>
      </c>
      <c r="D478" s="29" t="s">
        <v>16</v>
      </c>
      <c r="E478" s="30" t="str">
        <f>IF(VLOOKUP(A475,'[1]Du lieu'!$A$4:$AP$486,14)="x","x","-")</f>
        <v>-</v>
      </c>
      <c r="F478" s="30" t="str">
        <f>IF(VLOOKUP(A475,'[1]Du lieu'!$A$4:$AP$486,30)="x","x","-")</f>
        <v>-</v>
      </c>
      <c r="G478" s="27"/>
      <c r="H478" s="29" t="str">
        <f>IF(E478="x",VLOOKUP(A475,'[1]Du lieu'!$A$4:$AP$486,22,FALSE),IF(F478="x",IF(G478&lt;&gt;"-",VLOOKUP(A475,'[1]Du lieu'!$A$4:$AP$486,38,FALSE),"-"),"-"))</f>
        <v>-</v>
      </c>
      <c r="I478" s="54"/>
    </row>
    <row r="479" spans="1:9" ht="15.75" customHeight="1" x14ac:dyDescent="0.25">
      <c r="A479" s="47">
        <v>119</v>
      </c>
      <c r="B479" s="9" t="str">
        <f>VLOOKUP(A479,'[1]Du lieu'!$A$4:$C$199,3,FALSE)&amp;" "&amp;VLOOKUP(A479,'[1]Du lieu'!$A$4:$D$199,4,FALSE)</f>
        <v>Nguyễn Thị Huệ</v>
      </c>
      <c r="C479" s="10" t="s">
        <v>15</v>
      </c>
      <c r="D479" s="10" t="s">
        <v>16</v>
      </c>
      <c r="E479" s="11" t="str">
        <f>IF(VLOOKUP(A479,'[1]Du lieu'!$A$4:$AP$486,11)="x","x","-")</f>
        <v>-</v>
      </c>
      <c r="F479" s="11" t="str">
        <f>IF(VLOOKUP(A479,'[1]Du lieu'!$A$4:$AP$486,27)="x","x","-")</f>
        <v>x</v>
      </c>
      <c r="G479" s="12">
        <v>4.2</v>
      </c>
      <c r="H479" s="10" t="str">
        <f>IF(E479="x",VLOOKUP(A479,'[1]Du lieu'!$A$4:$AP$486,19,FALSE),IF(F479="x",IF(G479&lt;&gt;"-",VLOOKUP(A479,'[1]Du lieu'!$A$4:$AP$486,35,FALSE),"-"),"-"))</f>
        <v>8</v>
      </c>
      <c r="I479" s="45" t="str">
        <f>"Đã có chứng chỉ Tiếng Anh "&amp;VLOOKUP(A479,'[1]Du lieu'!$A$4:$H$486,8,FALSE)&amp;" (điểm thi: "&amp;VLOOKUP(A479,'[1]Du lieu'!$A$4:$H$486,7,FALSE)&amp;"), cấp ngày "&amp;VLOOKUP(A479,'[1]Du lieu'!$A$4:$J$486,9,FALSE)&amp;", thời hạn của chứng chỉ: "&amp;VLOOKUP(In!A479,'[1]Du lieu'!$A$4:$J$486,10)</f>
        <v>Đã có chứng chỉ Tiếng Anh TOEIC (điểm thi: 465), cấp ngày 14/11/2018, thời hạn của chứng chỉ: 14/11/2020</v>
      </c>
    </row>
    <row r="480" spans="1:9" ht="15.75" customHeight="1" x14ac:dyDescent="0.25">
      <c r="A480" s="48"/>
      <c r="B480" s="13" t="str">
        <f>"(Lớp: "&amp;VLOOKUP(A479,'[1]Du lieu'!$A$4:$F$199,6,FALSE)</f>
        <v>(Lớp: D14CQVT02-B</v>
      </c>
      <c r="C480" s="14" t="s">
        <v>17</v>
      </c>
      <c r="D480" s="14" t="s">
        <v>16</v>
      </c>
      <c r="E480" s="15" t="str">
        <f>IF(VLOOKUP(A479,'[1]Du lieu'!$A$4:$AP$486,12)="x","x","-")</f>
        <v>-</v>
      </c>
      <c r="F480" s="15" t="str">
        <f>IF(VLOOKUP(A479,'[1]Du lieu'!$A$4:$AP$486,28)="x","x","-")</f>
        <v>x</v>
      </c>
      <c r="G480" s="16">
        <v>4.9000000000000004</v>
      </c>
      <c r="H480" s="14">
        <f>IF(E480="x",VLOOKUP(A479,'[1]Du lieu'!$A$4:$AP$486,20,FALSE),IF(F480="x",IF(G480&lt;&gt;"-",VLOOKUP(A479,'[1]Du lieu'!$A$4:$AP$486,36,FALSE),"-"),"-"))</f>
        <v>7</v>
      </c>
      <c r="I480" s="46"/>
    </row>
    <row r="481" spans="1:9" ht="15.75" customHeight="1" x14ac:dyDescent="0.25">
      <c r="A481" s="48"/>
      <c r="B481" s="13" t="str">
        <f>"MSV: "&amp;VLOOKUP(A479,'[1]Du lieu'!$A$4:$B$199,2,FALSE)</f>
        <v>MSV: B14DCVT103</v>
      </c>
      <c r="C481" s="14" t="s">
        <v>18</v>
      </c>
      <c r="D481" s="14" t="s">
        <v>16</v>
      </c>
      <c r="E481" s="15" t="str">
        <f>IF(VLOOKUP(A479,'[1]Du lieu'!$A$4:$AP$486,13)="x","x","-")</f>
        <v>-</v>
      </c>
      <c r="F481" s="15" t="str">
        <f>IF(VLOOKUP(A479,'[1]Du lieu'!$A$4:$AP$486,29)="x","x","-")</f>
        <v>-</v>
      </c>
      <c r="G481" s="16"/>
      <c r="H481" s="14" t="str">
        <f>IF(E481="x",VLOOKUP(A479,'[1]Du lieu'!$A$4:$AP$486,21,FALSE),IF(F481="x",IF(G481&lt;&gt;"-",VLOOKUP(A479,'[1]Du lieu'!$A$4:$AP$486,37,FALSE),"-"),"-"))</f>
        <v>-</v>
      </c>
      <c r="I481" s="46"/>
    </row>
    <row r="482" spans="1:9" ht="15.75" customHeight="1" x14ac:dyDescent="0.25">
      <c r="A482" s="48"/>
      <c r="B482" s="28" t="str">
        <f>"NS: "&amp;VLOOKUP(A479,'[1]Du lieu'!$A$4:$F$199,5,FALSE)&amp;")"</f>
        <v>NS: 27/11/1996)</v>
      </c>
      <c r="C482" s="29" t="s">
        <v>19</v>
      </c>
      <c r="D482" s="29" t="s">
        <v>16</v>
      </c>
      <c r="E482" s="30" t="str">
        <f>IF(VLOOKUP(A479,'[1]Du lieu'!$A$4:$AP$486,14)="x","x","-")</f>
        <v>-</v>
      </c>
      <c r="F482" s="30" t="str">
        <f>IF(VLOOKUP(A479,'[1]Du lieu'!$A$4:$AP$486,30)="x","x","-")</f>
        <v>-</v>
      </c>
      <c r="G482" s="27"/>
      <c r="H482" s="32" t="s">
        <v>16</v>
      </c>
      <c r="I482" s="54"/>
    </row>
    <row r="483" spans="1:9" ht="15.75" customHeight="1" x14ac:dyDescent="0.25">
      <c r="A483" s="47">
        <v>120</v>
      </c>
      <c r="B483" s="9" t="str">
        <f>VLOOKUP(A483,'[1]Du lieu'!$A$4:$C$199,3,FALSE)&amp;" "&amp;VLOOKUP(A483,'[1]Du lieu'!$A$4:$D$199,4,FALSE)</f>
        <v>Vũ Ngọc Huy</v>
      </c>
      <c r="C483" s="10" t="s">
        <v>15</v>
      </c>
      <c r="D483" s="10" t="s">
        <v>16</v>
      </c>
      <c r="E483" s="11" t="str">
        <f>IF(VLOOKUP(A483,'[1]Du lieu'!$A$4:$AP$486,11)="x","x","-")</f>
        <v>-</v>
      </c>
      <c r="F483" s="11" t="str">
        <f>IF(VLOOKUP(A483,'[1]Du lieu'!$A$4:$AP$486,27)="x","x","-")</f>
        <v>x</v>
      </c>
      <c r="G483" s="12">
        <v>5.0999999999999996</v>
      </c>
      <c r="H483" s="10" t="str">
        <f>IF(E483="x",VLOOKUP(A483,'[1]Du lieu'!$A$4:$AP$486,19,FALSE),IF(F483="x",IF(G483&lt;&gt;"-",VLOOKUP(A483,'[1]Du lieu'!$A$4:$AP$486,35,FALSE),"-"),"-"))</f>
        <v>8</v>
      </c>
      <c r="I483" s="45" t="str">
        <f>"Đã có chứng chỉ Tiếng Anh "&amp;VLOOKUP(A483,'[1]Du lieu'!$A$4:$H$486,8,FALSE)&amp;" (điểm thi: "&amp;VLOOKUP(A483,'[1]Du lieu'!$A$4:$H$486,7,FALSE)&amp;"), cấp ngày "&amp;VLOOKUP(A483,'[1]Du lieu'!$A$4:$J$486,9,FALSE)&amp;", thời hạn của chứng chỉ: "&amp;VLOOKUP(In!A483,'[1]Du lieu'!$A$4:$J$486,10)</f>
        <v>Đã có chứng chỉ Tiếng Anh TOEIC (điểm thi: 485), cấp ngày 15/9/2018, thời hạn của chứng chỉ: 15/9/2020</v>
      </c>
    </row>
    <row r="484" spans="1:9" ht="15.75" customHeight="1" x14ac:dyDescent="0.25">
      <c r="A484" s="48"/>
      <c r="B484" s="13" t="str">
        <f>"(Lớp: "&amp;VLOOKUP(A483,'[1]Du lieu'!$A$4:$F$199,6,FALSE)</f>
        <v>(Lớp: D14CQVT02-B</v>
      </c>
      <c r="C484" s="14" t="s">
        <v>17</v>
      </c>
      <c r="D484" s="14" t="s">
        <v>16</v>
      </c>
      <c r="E484" s="15" t="str">
        <f>IF(VLOOKUP(A483,'[1]Du lieu'!$A$4:$AP$486,12)="x","x","-")</f>
        <v>-</v>
      </c>
      <c r="F484" s="15" t="str">
        <f>IF(VLOOKUP(A483,'[1]Du lieu'!$A$4:$AP$486,28)="x","x","-")</f>
        <v>x</v>
      </c>
      <c r="G484" s="16">
        <v>4.8</v>
      </c>
      <c r="H484" s="14">
        <f>IF(E484="x",VLOOKUP(A483,'[1]Du lieu'!$A$4:$AP$486,20,FALSE),IF(F484="x",IF(G484&lt;&gt;"-",VLOOKUP(A483,'[1]Du lieu'!$A$4:$AP$486,36,FALSE),"-"),"-"))</f>
        <v>7</v>
      </c>
      <c r="I484" s="46"/>
    </row>
    <row r="485" spans="1:9" ht="15.75" customHeight="1" x14ac:dyDescent="0.25">
      <c r="A485" s="48"/>
      <c r="B485" s="13" t="str">
        <f>"MSV: "&amp;VLOOKUP(A483,'[1]Du lieu'!$A$4:$B$199,2,FALSE)</f>
        <v>MSV: B14DCVT082</v>
      </c>
      <c r="C485" s="14" t="s">
        <v>18</v>
      </c>
      <c r="D485" s="14" t="s">
        <v>16</v>
      </c>
      <c r="E485" s="15" t="str">
        <f>IF(VLOOKUP(A483,'[1]Du lieu'!$A$4:$AP$486,13)="x","x","-")</f>
        <v>-</v>
      </c>
      <c r="F485" s="15" t="str">
        <f>IF(VLOOKUP(A483,'[1]Du lieu'!$A$4:$AP$486,29)="x","x","-")</f>
        <v>-</v>
      </c>
      <c r="G485" s="16"/>
      <c r="H485" s="14" t="str">
        <f>IF(E485="x",VLOOKUP(A483,'[1]Du lieu'!$A$4:$AP$486,21,FALSE),IF(F485="x",IF(G485&lt;&gt;"-",VLOOKUP(A483,'[1]Du lieu'!$A$4:$AP$486,37,FALSE),"-"),"-"))</f>
        <v>-</v>
      </c>
      <c r="I485" s="46"/>
    </row>
    <row r="486" spans="1:9" ht="15.75" customHeight="1" x14ac:dyDescent="0.25">
      <c r="A486" s="48"/>
      <c r="B486" s="28" t="str">
        <f>"NS: "&amp;VLOOKUP(A483,'[1]Du lieu'!$A$4:$F$199,5,FALSE)&amp;")"</f>
        <v>NS: 12/10/1996)</v>
      </c>
      <c r="C486" s="29" t="s">
        <v>19</v>
      </c>
      <c r="D486" s="29" t="s">
        <v>16</v>
      </c>
      <c r="E486" s="30" t="str">
        <f>IF(VLOOKUP(A483,'[1]Du lieu'!$A$4:$AP$486,14)="x","x","-")</f>
        <v>-</v>
      </c>
      <c r="F486" s="30" t="str">
        <f>IF(VLOOKUP(A483,'[1]Du lieu'!$A$4:$AP$486,30)="x","x","-")</f>
        <v>-</v>
      </c>
      <c r="G486" s="27"/>
      <c r="H486" s="32" t="s">
        <v>16</v>
      </c>
      <c r="I486" s="54"/>
    </row>
    <row r="487" spans="1:9" ht="15.75" customHeight="1" x14ac:dyDescent="0.25">
      <c r="A487" s="47">
        <v>121</v>
      </c>
      <c r="B487" s="9" t="str">
        <f>VLOOKUP(A487,'[1]Du lieu'!$A$4:$C$199,3,FALSE)&amp;" "&amp;VLOOKUP(A487,'[1]Du lieu'!$A$4:$D$199,4,FALSE)</f>
        <v>Nguyễn Văn Mạnh</v>
      </c>
      <c r="C487" s="10" t="s">
        <v>15</v>
      </c>
      <c r="D487" s="10" t="s">
        <v>16</v>
      </c>
      <c r="E487" s="11" t="str">
        <f>IF(VLOOKUP(A487,'[1]Du lieu'!$A$4:$AP$486,11)="x","x","-")</f>
        <v>-</v>
      </c>
      <c r="F487" s="11" t="str">
        <f>IF(VLOOKUP(A487,'[1]Du lieu'!$A$4:$AP$486,27)="x","x","-")</f>
        <v>x</v>
      </c>
      <c r="G487" s="12">
        <v>4.9000000000000004</v>
      </c>
      <c r="H487" s="10" t="str">
        <f>IF(E487="x",VLOOKUP(A487,'[1]Du lieu'!$A$4:$AP$486,19,FALSE),IF(F487="x",IF(G487&lt;&gt;"-",VLOOKUP(A487,'[1]Du lieu'!$A$4:$AP$486,35,FALSE),"-"),"-"))</f>
        <v>9</v>
      </c>
      <c r="I487" s="45" t="str">
        <f>"Đã có chứng chỉ Tiếng Anh "&amp;VLOOKUP(A487,'[1]Du lieu'!$A$4:$H$486,8,FALSE)&amp;" (điểm thi: "&amp;VLOOKUP(A487,'[1]Du lieu'!$A$4:$H$486,7,FALSE)&amp;"), cấp ngày "&amp;VLOOKUP(A487,'[1]Du lieu'!$A$4:$J$486,9,FALSE)&amp;", thời hạn của chứng chỉ: "&amp;VLOOKUP(In!A487,'[1]Du lieu'!$A$4:$J$486,10)</f>
        <v>Đã có chứng chỉ Tiếng Anh TOEIC (điểm thi: 500), cấp ngày 09/9/2018, thời hạn của chứng chỉ: 09/9/2020</v>
      </c>
    </row>
    <row r="488" spans="1:9" ht="15.75" customHeight="1" x14ac:dyDescent="0.25">
      <c r="A488" s="48"/>
      <c r="B488" s="13" t="str">
        <f>"(Lớp: "&amp;VLOOKUP(A487,'[1]Du lieu'!$A$4:$F$199,6,FALSE)</f>
        <v>(Lớp: D14CQVT02-B</v>
      </c>
      <c r="C488" s="14" t="s">
        <v>17</v>
      </c>
      <c r="D488" s="14" t="s">
        <v>16</v>
      </c>
      <c r="E488" s="15" t="str">
        <f>IF(VLOOKUP(A487,'[1]Du lieu'!$A$4:$AP$486,12)="x","x","-")</f>
        <v>-</v>
      </c>
      <c r="F488" s="15" t="str">
        <f>IF(VLOOKUP(A487,'[1]Du lieu'!$A$4:$AP$486,28)="x","x","-")</f>
        <v>x</v>
      </c>
      <c r="G488" s="16">
        <v>5.6</v>
      </c>
      <c r="H488" s="14" t="str">
        <f>IF(E488="x",VLOOKUP(A487,'[1]Du lieu'!$A$4:$AP$486,20,FALSE),IF(F488="x",IF(G488&lt;&gt;"-",VLOOKUP(A487,'[1]Du lieu'!$A$4:$AP$486,36,FALSE),"-"),"-"))</f>
        <v>9</v>
      </c>
      <c r="I488" s="46"/>
    </row>
    <row r="489" spans="1:9" ht="15.75" customHeight="1" x14ac:dyDescent="0.25">
      <c r="A489" s="48"/>
      <c r="B489" s="13" t="str">
        <f>"MSV: "&amp;VLOOKUP(A487,'[1]Du lieu'!$A$4:$B$199,2,FALSE)</f>
        <v>MSV: B14DCVT133</v>
      </c>
      <c r="C489" s="14" t="s">
        <v>18</v>
      </c>
      <c r="D489" s="14" t="s">
        <v>16</v>
      </c>
      <c r="E489" s="15" t="str">
        <f>IF(VLOOKUP(A487,'[1]Du lieu'!$A$4:$AP$486,13)="x","x","-")</f>
        <v>-</v>
      </c>
      <c r="F489" s="15" t="str">
        <f>IF(VLOOKUP(A487,'[1]Du lieu'!$A$4:$AP$486,29)="x","x","-")</f>
        <v>-</v>
      </c>
      <c r="G489" s="16"/>
      <c r="H489" s="14" t="str">
        <f>IF(E489="x",VLOOKUP(A487,'[1]Du lieu'!$A$4:$AP$486,21,FALSE),IF(F489="x",IF(G489&lt;&gt;"-",VLOOKUP(A487,'[1]Du lieu'!$A$4:$AP$486,37,FALSE),"-"),"-"))</f>
        <v>-</v>
      </c>
      <c r="I489" s="46"/>
    </row>
    <row r="490" spans="1:9" ht="15.75" customHeight="1" x14ac:dyDescent="0.25">
      <c r="A490" s="48"/>
      <c r="B490" s="28" t="str">
        <f>"NS: "&amp;VLOOKUP(A487,'[1]Du lieu'!$A$4:$F$199,5,FALSE)&amp;")"</f>
        <v>NS: 05/09/1996)</v>
      </c>
      <c r="C490" s="29" t="s">
        <v>19</v>
      </c>
      <c r="D490" s="29" t="s">
        <v>16</v>
      </c>
      <c r="E490" s="30" t="str">
        <f>IF(VLOOKUP(A487,'[1]Du lieu'!$A$4:$AP$486,14)="x","x","-")</f>
        <v>-</v>
      </c>
      <c r="F490" s="30" t="str">
        <f>IF(VLOOKUP(A487,'[1]Du lieu'!$A$4:$AP$486,30)="x","x","-")</f>
        <v>-</v>
      </c>
      <c r="G490" s="27"/>
      <c r="H490" s="32" t="s">
        <v>16</v>
      </c>
      <c r="I490" s="54"/>
    </row>
    <row r="491" spans="1:9" ht="15.75" customHeight="1" x14ac:dyDescent="0.25">
      <c r="A491" s="47">
        <v>122</v>
      </c>
      <c r="B491" s="9" t="str">
        <f>VLOOKUP(A491,'[1]Du lieu'!$A$4:$C$199,3,FALSE)&amp;" "&amp;VLOOKUP(A491,'[1]Du lieu'!$A$4:$D$199,4,FALSE)</f>
        <v>Vũ Yến Nhi</v>
      </c>
      <c r="C491" s="10" t="s">
        <v>15</v>
      </c>
      <c r="D491" s="10" t="s">
        <v>16</v>
      </c>
      <c r="E491" s="11" t="str">
        <f>IF(VLOOKUP(A491,'[1]Du lieu'!$A$4:$AP$486,11)="x","x","-")</f>
        <v>-</v>
      </c>
      <c r="F491" s="11" t="str">
        <f>IF(VLOOKUP(A491,'[1]Du lieu'!$A$4:$AP$486,27)="x","x","-")</f>
        <v>x</v>
      </c>
      <c r="G491" s="12">
        <v>6.7</v>
      </c>
      <c r="H491" s="10" t="str">
        <f>IF(E491="x",VLOOKUP(A491,'[1]Du lieu'!$A$4:$AP$486,19,FALSE),IF(F491="x",IF(G491&lt;&gt;"-",VLOOKUP(A491,'[1]Du lieu'!$A$4:$AP$486,35,FALSE),"-"),"-"))</f>
        <v>10</v>
      </c>
      <c r="I491" s="45" t="str">
        <f>"Đã có chứng chỉ Tiếng Anh "&amp;VLOOKUP(A491,'[1]Du lieu'!$A$4:$H$486,8,FALSE)&amp;" (điểm thi: "&amp;VLOOKUP(A491,'[1]Du lieu'!$A$4:$H$486,7,FALSE)&amp;"), cấp ngày "&amp;VLOOKUP(A491,'[1]Du lieu'!$A$4:$J$486,9,FALSE)&amp;", thời hạn của chứng chỉ: "&amp;VLOOKUP(In!A491,'[1]Du lieu'!$A$4:$J$486,10)</f>
        <v>Đã có chứng chỉ Tiếng Anh TOEIC (điểm thi: 555), cấp ngày 19/10/2018, thời hạn của chứng chỉ: 19/10/2020</v>
      </c>
    </row>
    <row r="492" spans="1:9" ht="15.75" customHeight="1" x14ac:dyDescent="0.25">
      <c r="A492" s="48"/>
      <c r="B492" s="13" t="str">
        <f>"(Lớp: "&amp;VLOOKUP(A491,'[1]Du lieu'!$A$4:$F$199,6,FALSE)</f>
        <v>(Lớp: D14CQVT02-B</v>
      </c>
      <c r="C492" s="14" t="s">
        <v>17</v>
      </c>
      <c r="D492" s="14" t="s">
        <v>16</v>
      </c>
      <c r="E492" s="15" t="str">
        <f>IF(VLOOKUP(A491,'[1]Du lieu'!$A$4:$AP$486,12)="x","x","-")</f>
        <v>-</v>
      </c>
      <c r="F492" s="15" t="str">
        <f>IF(VLOOKUP(A491,'[1]Du lieu'!$A$4:$AP$486,28)="x","x","-")</f>
        <v>x</v>
      </c>
      <c r="G492" s="16">
        <v>5.9</v>
      </c>
      <c r="H492" s="14" t="str">
        <f>IF(E492="x",VLOOKUP(A491,'[1]Du lieu'!$A$4:$AP$486,20,FALSE),IF(F492="x",IF(G492&lt;&gt;"-",VLOOKUP(A491,'[1]Du lieu'!$A$4:$AP$486,36,FALSE),"-"),"-"))</f>
        <v>10</v>
      </c>
      <c r="I492" s="46"/>
    </row>
    <row r="493" spans="1:9" ht="15.75" customHeight="1" x14ac:dyDescent="0.25">
      <c r="A493" s="48"/>
      <c r="B493" s="13" t="str">
        <f>"MSV: "&amp;VLOOKUP(A491,'[1]Du lieu'!$A$4:$B$199,2,FALSE)</f>
        <v>MSV: B14DCVT076</v>
      </c>
      <c r="C493" s="14" t="s">
        <v>18</v>
      </c>
      <c r="D493" s="14" t="s">
        <v>16</v>
      </c>
      <c r="E493" s="15" t="str">
        <f>IF(VLOOKUP(A491,'[1]Du lieu'!$A$4:$AP$486,13)="x","x","-")</f>
        <v>-</v>
      </c>
      <c r="F493" s="15" t="str">
        <f>IF(VLOOKUP(A491,'[1]Du lieu'!$A$4:$AP$486,29)="x","x","-")</f>
        <v>-</v>
      </c>
      <c r="G493" s="16"/>
      <c r="H493" s="14" t="str">
        <f>IF(E493="x",VLOOKUP(A491,'[1]Du lieu'!$A$4:$AP$486,21,FALSE),IF(F493="x",IF(G493&lt;&gt;"-",VLOOKUP(A491,'[1]Du lieu'!$A$4:$AP$486,37,FALSE),"-"),"-"))</f>
        <v>-</v>
      </c>
      <c r="I493" s="46"/>
    </row>
    <row r="494" spans="1:9" ht="15.75" customHeight="1" x14ac:dyDescent="0.25">
      <c r="A494" s="48"/>
      <c r="B494" s="28" t="str">
        <f>"NS: "&amp;VLOOKUP(A491,'[1]Du lieu'!$A$4:$F$199,5,FALSE)&amp;")"</f>
        <v>NS: 07/12/1996)</v>
      </c>
      <c r="C494" s="29" t="s">
        <v>19</v>
      </c>
      <c r="D494" s="29" t="s">
        <v>16</v>
      </c>
      <c r="E494" s="30" t="str">
        <f>IF(VLOOKUP(A491,'[1]Du lieu'!$A$4:$AP$486,14)="x","x","-")</f>
        <v>-</v>
      </c>
      <c r="F494" s="30" t="str">
        <f>IF(VLOOKUP(A491,'[1]Du lieu'!$A$4:$AP$486,30)="x","x","-")</f>
        <v>-</v>
      </c>
      <c r="G494" s="27"/>
      <c r="H494" s="32" t="s">
        <v>16</v>
      </c>
      <c r="I494" s="54"/>
    </row>
    <row r="495" spans="1:9" ht="15.75" customHeight="1" x14ac:dyDescent="0.25">
      <c r="A495" s="47">
        <v>123</v>
      </c>
      <c r="B495" s="9" t="str">
        <f>VLOOKUP(A495,'[1]Du lieu'!$A$4:$C$199,3,FALSE)&amp;" "&amp;VLOOKUP(A495,'[1]Du lieu'!$A$4:$D$199,4,FALSE)</f>
        <v>Phạm Hoàng Phúc</v>
      </c>
      <c r="C495" s="10" t="s">
        <v>15</v>
      </c>
      <c r="D495" s="10" t="s">
        <v>16</v>
      </c>
      <c r="E495" s="11" t="str">
        <f>IF(VLOOKUP(A495,'[1]Du lieu'!$A$4:$AP$486,11)="x","x","-")</f>
        <v>-</v>
      </c>
      <c r="F495" s="11" t="str">
        <f>IF(VLOOKUP(A495,'[1]Du lieu'!$A$4:$AP$486,27)="x","x","-")</f>
        <v>x</v>
      </c>
      <c r="G495" s="12">
        <v>5.7</v>
      </c>
      <c r="H495" s="10" t="str">
        <f>IF(E495="x",VLOOKUP(A495,'[1]Du lieu'!$A$4:$AP$486,19,FALSE),IF(F495="x",IF(G495&lt;&gt;"-",VLOOKUP(A495,'[1]Du lieu'!$A$4:$AP$486,35,FALSE),"-"),"-"))</f>
        <v>9</v>
      </c>
      <c r="I495" s="45" t="str">
        <f>"Đã có chứng chỉ Tiếng Anh "&amp;VLOOKUP(A495,'[1]Du lieu'!$A$4:$H$486,8,FALSE)&amp;" (điểm thi: "&amp;VLOOKUP(A495,'[1]Du lieu'!$A$4:$H$486,7,FALSE)&amp;"), cấp ngày "&amp;VLOOKUP(A495,'[1]Du lieu'!$A$4:$J$486,9,FALSE)&amp;", thời hạn của chứng chỉ: "&amp;VLOOKUP(In!A495,'[1]Du lieu'!$A$4:$J$486,10)</f>
        <v>Đã có chứng chỉ Tiếng Anh TOEIC (điểm thi: 505), cấp ngày 02/11/2018, thời hạn của chứng chỉ: 02/11/2020</v>
      </c>
    </row>
    <row r="496" spans="1:9" ht="15.75" customHeight="1" x14ac:dyDescent="0.25">
      <c r="A496" s="48"/>
      <c r="B496" s="13" t="str">
        <f>"(Lớp: "&amp;VLOOKUP(A495,'[1]Du lieu'!$A$4:$F$199,6,FALSE)</f>
        <v>(Lớp: D14CQVT02-B</v>
      </c>
      <c r="C496" s="14" t="s">
        <v>17</v>
      </c>
      <c r="D496" s="14" t="s">
        <v>16</v>
      </c>
      <c r="E496" s="15" t="str">
        <f>IF(VLOOKUP(A495,'[1]Du lieu'!$A$4:$AP$486,12)="x","x","-")</f>
        <v>-</v>
      </c>
      <c r="F496" s="15" t="str">
        <f>IF(VLOOKUP(A495,'[1]Du lieu'!$A$4:$AP$486,28)="x","x","-")</f>
        <v>x</v>
      </c>
      <c r="G496" s="16">
        <v>6.4</v>
      </c>
      <c r="H496" s="14" t="str">
        <f>IF(E496="x",VLOOKUP(A495,'[1]Du lieu'!$A$4:$AP$486,20,FALSE),IF(F496="x",IF(G496&lt;&gt;"-",VLOOKUP(A495,'[1]Du lieu'!$A$4:$AP$486,36,FALSE),"-"),"-"))</f>
        <v>9</v>
      </c>
      <c r="I496" s="46"/>
    </row>
    <row r="497" spans="1:9" ht="15.75" customHeight="1" x14ac:dyDescent="0.25">
      <c r="A497" s="48"/>
      <c r="B497" s="13" t="str">
        <f>"MSV: "&amp;VLOOKUP(A495,'[1]Du lieu'!$A$4:$B$199,2,FALSE)</f>
        <v>MSV: B14DCVT115</v>
      </c>
      <c r="C497" s="14" t="s">
        <v>18</v>
      </c>
      <c r="D497" s="14" t="s">
        <v>16</v>
      </c>
      <c r="E497" s="15" t="str">
        <f>IF(VLOOKUP(A495,'[1]Du lieu'!$A$4:$AP$486,13)="x","x","-")</f>
        <v>-</v>
      </c>
      <c r="F497" s="15" t="str">
        <f>IF(VLOOKUP(A495,'[1]Du lieu'!$A$4:$AP$486,29)="x","x","-")</f>
        <v>-</v>
      </c>
      <c r="G497" s="16"/>
      <c r="H497" s="14" t="str">
        <f>IF(E497="x",VLOOKUP(A495,'[1]Du lieu'!$A$4:$AP$486,21,FALSE),IF(F497="x",IF(G497&lt;&gt;"-",VLOOKUP(A495,'[1]Du lieu'!$A$4:$AP$486,37,FALSE),"-"),"-"))</f>
        <v>-</v>
      </c>
      <c r="I497" s="46"/>
    </row>
    <row r="498" spans="1:9" ht="15.75" customHeight="1" x14ac:dyDescent="0.25">
      <c r="A498" s="48"/>
      <c r="B498" s="13" t="str">
        <f>"NS: "&amp;VLOOKUP(A495,'[1]Du lieu'!$A$4:$F$199,5,FALSE)&amp;")"</f>
        <v>NS: 09/10/1996)</v>
      </c>
      <c r="C498" s="14" t="s">
        <v>19</v>
      </c>
      <c r="D498" s="14" t="s">
        <v>16</v>
      </c>
      <c r="E498" s="15" t="str">
        <f>IF(VLOOKUP(A495,'[1]Du lieu'!$A$4:$AP$486,14)="x","x","-")</f>
        <v>-</v>
      </c>
      <c r="F498" s="15" t="str">
        <f>IF(VLOOKUP(A495,'[1]Du lieu'!$A$4:$AP$486,30)="x","x","-")</f>
        <v>-</v>
      </c>
      <c r="G498" s="16"/>
      <c r="H498" s="14" t="str">
        <f>IF(E498="x",VLOOKUP(A495,'[1]Du lieu'!$A$4:$AP$486,22,FALSE),IF(F498="x",IF(G498&lt;&gt;"-",VLOOKUP(A495,'[1]Du lieu'!$A$4:$AP$486,38,FALSE),"-"),"-"))</f>
        <v>-</v>
      </c>
      <c r="I498" s="46"/>
    </row>
    <row r="499" spans="1:9" ht="15.75" customHeight="1" x14ac:dyDescent="0.25">
      <c r="A499" s="47">
        <v>124</v>
      </c>
      <c r="B499" s="9" t="str">
        <f>VLOOKUP(A499,'[1]Du lieu'!$A$4:$C$199,3,FALSE)&amp;" "&amp;VLOOKUP(A499,'[1]Du lieu'!$A$4:$D$199,4,FALSE)</f>
        <v>Nguyễn Văn Thuận</v>
      </c>
      <c r="C499" s="10" t="s">
        <v>15</v>
      </c>
      <c r="D499" s="10" t="s">
        <v>16</v>
      </c>
      <c r="E499" s="11" t="str">
        <f>IF(VLOOKUP(A499,'[1]Du lieu'!$A$4:$AP$486,11)="x","x","-")</f>
        <v>-</v>
      </c>
      <c r="F499" s="11" t="str">
        <f>IF(VLOOKUP(A499,'[1]Du lieu'!$A$4:$AP$486,27)="x","x","-")</f>
        <v>x</v>
      </c>
      <c r="G499" s="12">
        <v>0</v>
      </c>
      <c r="H499" s="10" t="str">
        <f>IF(E499="x",VLOOKUP(A499,'[1]Du lieu'!$A$4:$AP$486,19,FALSE),IF(F499="x",IF(G499&lt;&gt;"-",VLOOKUP(A499,'[1]Du lieu'!$A$4:$AP$486,35,FALSE),"-"),"-"))</f>
        <v>9</v>
      </c>
      <c r="I499" s="45" t="str">
        <f>"Đã có chứng chỉ Tiếng Anh "&amp;VLOOKUP(A499,'[1]Du lieu'!$A$4:$H$486,8,FALSE)&amp;" (điểm thi: "&amp;VLOOKUP(A499,'[1]Du lieu'!$A$4:$H$486,7,FALSE)&amp;"), cấp ngày "&amp;VLOOKUP(A499,'[1]Du lieu'!$A$4:$J$486,9,FALSE)&amp;", thời hạn của chứng chỉ: "&amp;VLOOKUP(In!A499,'[1]Du lieu'!$A$4:$J$486,10)</f>
        <v>Đã có chứng chỉ Tiếng Anh TOEIC (điểm thi: 495), cấp ngày 14/10/2018, thời hạn của chứng chỉ: 14/10/2020</v>
      </c>
    </row>
    <row r="500" spans="1:9" ht="15.75" customHeight="1" x14ac:dyDescent="0.25">
      <c r="A500" s="48"/>
      <c r="B500" s="13" t="str">
        <f>"(Lớp: "&amp;VLOOKUP(A499,'[1]Du lieu'!$A$4:$F$199,6,FALSE)</f>
        <v>(Lớp: D14CQVT02-B</v>
      </c>
      <c r="C500" s="14" t="s">
        <v>17</v>
      </c>
      <c r="D500" s="14" t="s">
        <v>16</v>
      </c>
      <c r="E500" s="15" t="str">
        <f>IF(VLOOKUP(A499,'[1]Du lieu'!$A$4:$AP$486,12)="x","x","-")</f>
        <v>-</v>
      </c>
      <c r="F500" s="15" t="str">
        <f>IF(VLOOKUP(A499,'[1]Du lieu'!$A$4:$AP$486,28)="x","x","-")</f>
        <v>x</v>
      </c>
      <c r="G500" s="16">
        <v>3.2</v>
      </c>
      <c r="H500" s="14" t="str">
        <f>IF(E500="x",VLOOKUP(A499,'[1]Du lieu'!$A$4:$AP$486,20,FALSE),IF(F500="x",IF(G500&lt;&gt;"-",VLOOKUP(A499,'[1]Du lieu'!$A$4:$AP$486,36,FALSE),"-"),"-"))</f>
        <v>9</v>
      </c>
      <c r="I500" s="46"/>
    </row>
    <row r="501" spans="1:9" ht="15.75" customHeight="1" x14ac:dyDescent="0.25">
      <c r="A501" s="48"/>
      <c r="B501" s="13" t="str">
        <f>"MSV: "&amp;VLOOKUP(A499,'[1]Du lieu'!$A$4:$B$199,2,FALSE)</f>
        <v>MSV: B14DCVT253</v>
      </c>
      <c r="C501" s="14" t="s">
        <v>18</v>
      </c>
      <c r="D501" s="14" t="s">
        <v>16</v>
      </c>
      <c r="E501" s="15" t="str">
        <f>IF(VLOOKUP(A499,'[1]Du lieu'!$A$4:$AP$486,13)="x","x","-")</f>
        <v>-</v>
      </c>
      <c r="F501" s="15" t="str">
        <f>IF(VLOOKUP(A499,'[1]Du lieu'!$A$4:$AP$486,29)="x","x","-")</f>
        <v>-</v>
      </c>
      <c r="G501" s="16"/>
      <c r="H501" s="14" t="str">
        <f>IF(E501="x",VLOOKUP(A499,'[1]Du lieu'!$A$4:$AP$486,21,FALSE),IF(F501="x",IF(G501&lt;&gt;"-",VLOOKUP(A499,'[1]Du lieu'!$A$4:$AP$486,37,FALSE),"-"),"-"))</f>
        <v>-</v>
      </c>
      <c r="I501" s="46"/>
    </row>
    <row r="502" spans="1:9" ht="15.75" customHeight="1" x14ac:dyDescent="0.25">
      <c r="A502" s="48"/>
      <c r="B502" s="28" t="str">
        <f>"NS: "&amp;VLOOKUP(A499,'[1]Du lieu'!$A$4:$F$199,5,FALSE)&amp;")"</f>
        <v>NS: 27/08/1996)</v>
      </c>
      <c r="C502" s="29" t="s">
        <v>19</v>
      </c>
      <c r="D502" s="29" t="s">
        <v>16</v>
      </c>
      <c r="E502" s="30" t="str">
        <f>IF(VLOOKUP(A499,'[1]Du lieu'!$A$4:$AP$486,14)="x","x","-")</f>
        <v>-</v>
      </c>
      <c r="F502" s="30" t="str">
        <f>IF(VLOOKUP(A499,'[1]Du lieu'!$A$4:$AP$486,30)="x","x","-")</f>
        <v>-</v>
      </c>
      <c r="G502" s="27"/>
      <c r="H502" s="29" t="str">
        <f>IF(E502="x",VLOOKUP(A499,'[1]Du lieu'!$A$4:$AP$486,22,FALSE),IF(F502="x",IF(G502&lt;&gt;"-",VLOOKUP(A499,'[1]Du lieu'!$A$4:$AP$486,38,FALSE),"-"),"-"))</f>
        <v>-</v>
      </c>
      <c r="I502" s="54"/>
    </row>
    <row r="503" spans="1:9" ht="15.75" customHeight="1" x14ac:dyDescent="0.25">
      <c r="A503" s="47">
        <v>125</v>
      </c>
      <c r="B503" s="9" t="str">
        <f>VLOOKUP(A503,'[1]Du lieu'!$A$4:$C$199,3,FALSE)&amp;" "&amp;VLOOKUP(A503,'[1]Du lieu'!$A$4:$D$199,4,FALSE)</f>
        <v>Nguyễn Hồng Văn</v>
      </c>
      <c r="C503" s="10" t="s">
        <v>15</v>
      </c>
      <c r="D503" s="10" t="s">
        <v>16</v>
      </c>
      <c r="E503" s="11" t="str">
        <f>IF(VLOOKUP(A503,'[1]Du lieu'!$A$4:$AP$486,11)="x","x","-")</f>
        <v>-</v>
      </c>
      <c r="F503" s="11" t="str">
        <f>IF(VLOOKUP(A503,'[1]Du lieu'!$A$4:$AP$486,27)="x","x","-")</f>
        <v>x</v>
      </c>
      <c r="G503" s="12">
        <v>5</v>
      </c>
      <c r="H503" s="10" t="str">
        <f>IF(E503="x",VLOOKUP(A503,'[1]Du lieu'!$A$4:$AP$486,19,FALSE),IF(F503="x",IF(G503&lt;&gt;"-",VLOOKUP(A503,'[1]Du lieu'!$A$4:$AP$486,35,FALSE),"-"),"-"))</f>
        <v>8</v>
      </c>
      <c r="I503" s="45" t="str">
        <f>"Đã có chứng chỉ Tiếng Anh "&amp;VLOOKUP(A503,'[1]Du lieu'!$A$4:$H$486,8,FALSE)&amp;" (điểm thi: "&amp;VLOOKUP(A503,'[1]Du lieu'!$A$4:$H$486,7,FALSE)&amp;"), cấp ngày "&amp;VLOOKUP(A503,'[1]Du lieu'!$A$4:$J$486,9,FALSE)&amp;", thời hạn của chứng chỉ: "&amp;VLOOKUP(In!A503,'[1]Du lieu'!$A$4:$J$486,10)</f>
        <v>Đã có chứng chỉ Tiếng Anh IELTS (điểm thi: 4.5), cấp ngày 28/11/2018, thời hạn của chứng chỉ: 28/11/2020</v>
      </c>
    </row>
    <row r="504" spans="1:9" ht="15.75" customHeight="1" x14ac:dyDescent="0.25">
      <c r="A504" s="48"/>
      <c r="B504" s="13" t="str">
        <f>"(Lớp: "&amp;VLOOKUP(A503,'[1]Du lieu'!$A$4:$F$199,6,FALSE)</f>
        <v>(Lớp: D14CQVT02-B</v>
      </c>
      <c r="C504" s="14" t="s">
        <v>17</v>
      </c>
      <c r="D504" s="14" t="s">
        <v>16</v>
      </c>
      <c r="E504" s="15" t="str">
        <f>IF(VLOOKUP(A503,'[1]Du lieu'!$A$4:$AP$486,12)="x","x","-")</f>
        <v>-</v>
      </c>
      <c r="F504" s="15" t="str">
        <f>IF(VLOOKUP(A503,'[1]Du lieu'!$A$4:$AP$486,28)="x","x","-")</f>
        <v>x</v>
      </c>
      <c r="G504" s="16">
        <v>5.7</v>
      </c>
      <c r="H504" s="14">
        <f>IF(E504="x",VLOOKUP(A503,'[1]Du lieu'!$A$4:$AP$486,20,FALSE),IF(F504="x",IF(G504&lt;&gt;"-",VLOOKUP(A503,'[1]Du lieu'!$A$4:$AP$486,36,FALSE),"-"),"-"))</f>
        <v>7</v>
      </c>
      <c r="I504" s="46"/>
    </row>
    <row r="505" spans="1:9" ht="15.75" customHeight="1" x14ac:dyDescent="0.25">
      <c r="A505" s="48"/>
      <c r="B505" s="13" t="str">
        <f>"MSV: "&amp;VLOOKUP(A503,'[1]Du lieu'!$A$4:$B$199,2,FALSE)</f>
        <v>MSV: B14DCVT157</v>
      </c>
      <c r="C505" s="14" t="s">
        <v>18</v>
      </c>
      <c r="D505" s="14" t="s">
        <v>16</v>
      </c>
      <c r="E505" s="15" t="str">
        <f>IF(VLOOKUP(A503,'[1]Du lieu'!$A$4:$AP$486,13)="x","x","-")</f>
        <v>-</v>
      </c>
      <c r="F505" s="15" t="str">
        <f>IF(VLOOKUP(A503,'[1]Du lieu'!$A$4:$AP$486,29)="x","x","-")</f>
        <v>-</v>
      </c>
      <c r="G505" s="16"/>
      <c r="H505" s="14" t="str">
        <f>IF(E505="x",VLOOKUP(A503,'[1]Du lieu'!$A$4:$AP$486,21,FALSE),IF(F505="x",IF(G505&lt;&gt;"-",VLOOKUP(A503,'[1]Du lieu'!$A$4:$AP$486,37,FALSE),"-"),"-"))</f>
        <v>-</v>
      </c>
      <c r="I505" s="46"/>
    </row>
    <row r="506" spans="1:9" ht="15.75" customHeight="1" x14ac:dyDescent="0.25">
      <c r="A506" s="48"/>
      <c r="B506" s="28" t="str">
        <f>"NS: "&amp;VLOOKUP(A503,'[1]Du lieu'!$A$4:$F$199,5,FALSE)&amp;")"</f>
        <v>NS: 30/04/1996)</v>
      </c>
      <c r="C506" s="29" t="s">
        <v>19</v>
      </c>
      <c r="D506" s="29" t="s">
        <v>16</v>
      </c>
      <c r="E506" s="30" t="str">
        <f>IF(VLOOKUP(A503,'[1]Du lieu'!$A$4:$AP$486,14)="x","x","-")</f>
        <v>-</v>
      </c>
      <c r="F506" s="30" t="str">
        <f>IF(VLOOKUP(A503,'[1]Du lieu'!$A$4:$AP$486,30)="x","x","-")</f>
        <v>-</v>
      </c>
      <c r="G506" s="27"/>
      <c r="H506" s="29" t="str">
        <f>IF(E506="x",VLOOKUP(A503,'[1]Du lieu'!$A$4:$AP$486,22,FALSE),IF(F506="x",IF(G506&lt;&gt;"-",VLOOKUP(A503,'[1]Du lieu'!$A$4:$AP$486,38,FALSE),"-"),"-"))</f>
        <v>-</v>
      </c>
      <c r="I506" s="54"/>
    </row>
    <row r="507" spans="1:9" ht="15.75" customHeight="1" x14ac:dyDescent="0.25">
      <c r="A507" s="47">
        <v>126</v>
      </c>
      <c r="B507" s="9" t="str">
        <f>VLOOKUP(A507,'[1]Du lieu'!$A$4:$C$199,3,FALSE)&amp;" "&amp;VLOOKUP(A507,'[1]Du lieu'!$A$4:$D$199,4,FALSE)</f>
        <v>Hoàng Thanh Yến</v>
      </c>
      <c r="C507" s="10" t="s">
        <v>15</v>
      </c>
      <c r="D507" s="10" t="s">
        <v>16</v>
      </c>
      <c r="E507" s="11" t="str">
        <f>IF(VLOOKUP(A507,'[1]Du lieu'!$A$4:$AP$486,11)="x","x","-")</f>
        <v>-</v>
      </c>
      <c r="F507" s="11" t="str">
        <f>IF(VLOOKUP(A507,'[1]Du lieu'!$A$4:$AP$486,27)="x","x","-")</f>
        <v>x</v>
      </c>
      <c r="G507" s="12">
        <v>4.5999999999999996</v>
      </c>
      <c r="H507" s="10" t="str">
        <f>IF(E507="x",VLOOKUP(A507,'[1]Du lieu'!$A$4:$AP$486,19,FALSE),IF(F507="x",IF(G507&lt;&gt;"-",VLOOKUP(A507,'[1]Du lieu'!$A$4:$AP$486,35,FALSE),"-"),"-"))</f>
        <v>9</v>
      </c>
      <c r="I507" s="45" t="str">
        <f>"Đã có chứng chỉ Tiếng Anh "&amp;VLOOKUP(A507,'[1]Du lieu'!$A$4:$H$486,8,FALSE)&amp;" (điểm thi: "&amp;VLOOKUP(A507,'[1]Du lieu'!$A$4:$H$486,7,FALSE)&amp;"), cấp ngày "&amp;VLOOKUP(A507,'[1]Du lieu'!$A$4:$J$486,9,FALSE)&amp;", thời hạn của chứng chỉ: "&amp;VLOOKUP(In!A507,'[1]Du lieu'!$A$4:$J$486,10)</f>
        <v>Đã có chứng chỉ Tiếng Anh TOEIC (điểm thi: 500), cấp ngày 10/11/2018, thời hạn của chứng chỉ: 10/11/2020</v>
      </c>
    </row>
    <row r="508" spans="1:9" ht="15.75" customHeight="1" x14ac:dyDescent="0.25">
      <c r="A508" s="48"/>
      <c r="B508" s="13" t="str">
        <f>"(Lớp: "&amp;VLOOKUP(A507,'[1]Du lieu'!$A$4:$F$199,6,FALSE)</f>
        <v>(Lớp: D14CQVT02-B</v>
      </c>
      <c r="C508" s="14" t="s">
        <v>17</v>
      </c>
      <c r="D508" s="14" t="s">
        <v>16</v>
      </c>
      <c r="E508" s="15" t="str">
        <f>IF(VLOOKUP(A507,'[1]Du lieu'!$A$4:$AP$486,12)="x","x","-")</f>
        <v>-</v>
      </c>
      <c r="F508" s="15" t="str">
        <f>IF(VLOOKUP(A507,'[1]Du lieu'!$A$4:$AP$486,28)="x","x","-")</f>
        <v>x</v>
      </c>
      <c r="G508" s="16">
        <v>5.6</v>
      </c>
      <c r="H508" s="14" t="str">
        <f>IF(E508="x",VLOOKUP(A507,'[1]Du lieu'!$A$4:$AP$486,20,FALSE),IF(F508="x",IF(G508&lt;&gt;"-",VLOOKUP(A507,'[1]Du lieu'!$A$4:$AP$486,36,FALSE),"-"),"-"))</f>
        <v>9</v>
      </c>
      <c r="I508" s="46"/>
    </row>
    <row r="509" spans="1:9" ht="15.75" customHeight="1" x14ac:dyDescent="0.25">
      <c r="A509" s="48"/>
      <c r="B509" s="13" t="str">
        <f>"MSV: "&amp;VLOOKUP(A507,'[1]Du lieu'!$A$4:$B$199,2,FALSE)</f>
        <v>MSV: B14DCVT250</v>
      </c>
      <c r="C509" s="14" t="s">
        <v>18</v>
      </c>
      <c r="D509" s="14" t="s">
        <v>16</v>
      </c>
      <c r="E509" s="15" t="str">
        <f>IF(VLOOKUP(A507,'[1]Du lieu'!$A$4:$AP$486,13)="x","x","-")</f>
        <v>-</v>
      </c>
      <c r="F509" s="15" t="str">
        <f>IF(VLOOKUP(A507,'[1]Du lieu'!$A$4:$AP$486,29)="x","x","-")</f>
        <v>-</v>
      </c>
      <c r="G509" s="16"/>
      <c r="H509" s="14" t="str">
        <f>IF(E509="x",VLOOKUP(A507,'[1]Du lieu'!$A$4:$AP$486,21,FALSE),IF(F509="x",IF(G509&lt;&gt;"-",VLOOKUP(A507,'[1]Du lieu'!$A$4:$AP$486,37,FALSE),"-"),"-"))</f>
        <v>-</v>
      </c>
      <c r="I509" s="46"/>
    </row>
    <row r="510" spans="1:9" ht="15.75" customHeight="1" x14ac:dyDescent="0.25">
      <c r="A510" s="48"/>
      <c r="B510" s="28" t="str">
        <f>"NS: "&amp;VLOOKUP(A507,'[1]Du lieu'!$A$4:$F$199,5,FALSE)&amp;")"</f>
        <v>NS: 22/01/1996)</v>
      </c>
      <c r="C510" s="14" t="s">
        <v>19</v>
      </c>
      <c r="D510" s="29" t="s">
        <v>16</v>
      </c>
      <c r="E510" s="30" t="str">
        <f>IF(VLOOKUP(A507,'[1]Du lieu'!$A$4:$AP$486,14)="x","x","-")</f>
        <v>-</v>
      </c>
      <c r="F510" s="30" t="str">
        <f>IF(VLOOKUP(A507,'[1]Du lieu'!$A$4:$AP$486,30)="x","x","-")</f>
        <v>-</v>
      </c>
      <c r="G510" s="27"/>
      <c r="H510" s="32" t="s">
        <v>16</v>
      </c>
      <c r="I510" s="54"/>
    </row>
    <row r="511" spans="1:9" ht="15.75" customHeight="1" x14ac:dyDescent="0.25">
      <c r="A511" s="47">
        <v>127</v>
      </c>
      <c r="B511" s="9" t="str">
        <f>VLOOKUP(A511,'[1]Du lieu'!$A$4:$C$199,3,FALSE)&amp;" "&amp;VLOOKUP(A511,'[1]Du lieu'!$A$4:$D$199,4,FALSE)</f>
        <v>Hoàng Chí Công</v>
      </c>
      <c r="C511" s="10" t="s">
        <v>15</v>
      </c>
      <c r="D511" s="10" t="s">
        <v>16</v>
      </c>
      <c r="E511" s="11" t="str">
        <f>IF(VLOOKUP(A511,'[1]Du lieu'!$A$4:$AP$486,11)="x","x","-")</f>
        <v>-</v>
      </c>
      <c r="F511" s="11" t="str">
        <f>IF(VLOOKUP(A511,'[1]Du lieu'!$A$4:$AP$486,27)="x","x","-")</f>
        <v>x</v>
      </c>
      <c r="G511" s="12">
        <v>6.8</v>
      </c>
      <c r="H511" s="10" t="str">
        <f>IF(E511="x",VLOOKUP(A511,'[1]Du lieu'!$A$4:$AP$486,19,FALSE),IF(F511="x",IF(G511&lt;&gt;"-",VLOOKUP(A511,'[1]Du lieu'!$A$4:$AP$486,35,FALSE),"-"),"-"))</f>
        <v>10</v>
      </c>
      <c r="I511" s="45" t="str">
        <f>"Đã có chứng chỉ Tiếng Anh "&amp;VLOOKUP(A511,'[1]Du lieu'!$A$4:$H$486,8,FALSE)&amp;" (điểm thi: "&amp;VLOOKUP(A511,'[1]Du lieu'!$A$4:$H$486,7,FALSE)&amp;"), cấp ngày "&amp;VLOOKUP(A511,'[1]Du lieu'!$A$4:$J$486,9,FALSE)&amp;", thời hạn của chứng chỉ: "&amp;VLOOKUP(In!A511,'[1]Du lieu'!$A$4:$J$486,10)</f>
        <v>Đã có chứng chỉ Tiếng Anh TOEIC (điểm thi: 670), cấp ngày 22/9/2018, thời hạn của chứng chỉ: 22/9/2020</v>
      </c>
    </row>
    <row r="512" spans="1:9" ht="15.75" customHeight="1" x14ac:dyDescent="0.25">
      <c r="A512" s="48"/>
      <c r="B512" s="13" t="str">
        <f>"(Lớp: "&amp;VLOOKUP(A511,'[1]Du lieu'!$A$4:$F$199,6,FALSE)</f>
        <v>(Lớp: D14CQVT03-B</v>
      </c>
      <c r="C512" s="14" t="s">
        <v>17</v>
      </c>
      <c r="D512" s="14" t="s">
        <v>16</v>
      </c>
      <c r="E512" s="15" t="str">
        <f>IF(VLOOKUP(A511,'[1]Du lieu'!$A$4:$AP$486,12)="x","x","-")</f>
        <v>-</v>
      </c>
      <c r="F512" s="15" t="str">
        <f>IF(VLOOKUP(A511,'[1]Du lieu'!$A$4:$AP$486,28)="x","x","-")</f>
        <v>x</v>
      </c>
      <c r="G512" s="16">
        <v>6.3</v>
      </c>
      <c r="H512" s="14" t="str">
        <f>IF(E512="x",VLOOKUP(A511,'[1]Du lieu'!$A$4:$AP$486,20,FALSE),IF(F512="x",IF(G512&lt;&gt;"-",VLOOKUP(A511,'[1]Du lieu'!$A$4:$AP$486,36,FALSE),"-"),"-"))</f>
        <v>10</v>
      </c>
      <c r="I512" s="46"/>
    </row>
    <row r="513" spans="1:9" ht="15.75" customHeight="1" x14ac:dyDescent="0.25">
      <c r="A513" s="48"/>
      <c r="B513" s="13" t="str">
        <f>"MSV: "&amp;VLOOKUP(A511,'[1]Du lieu'!$A$4:$B$199,2,FALSE)</f>
        <v>MSV: B14DCVT233</v>
      </c>
      <c r="C513" s="14" t="s">
        <v>18</v>
      </c>
      <c r="D513" s="14" t="s">
        <v>16</v>
      </c>
      <c r="E513" s="15" t="str">
        <f>IF(VLOOKUP(A511,'[1]Du lieu'!$A$4:$AP$486,13)="x","x","-")</f>
        <v>-</v>
      </c>
      <c r="F513" s="15" t="str">
        <f>IF(VLOOKUP(A511,'[1]Du lieu'!$A$4:$AP$486,29)="x","x","-")</f>
        <v>-</v>
      </c>
      <c r="G513" s="16"/>
      <c r="H513" s="14" t="str">
        <f>IF(E513="x",VLOOKUP(A511,'[1]Du lieu'!$A$4:$AP$486,21,FALSE),IF(F513="x",IF(G513&lt;&gt;"-",VLOOKUP(A511,'[1]Du lieu'!$A$4:$AP$486,37,FALSE),"-"),"-"))</f>
        <v>-</v>
      </c>
      <c r="I513" s="46"/>
    </row>
    <row r="514" spans="1:9" ht="15.75" customHeight="1" x14ac:dyDescent="0.25">
      <c r="A514" s="48"/>
      <c r="B514" s="28" t="str">
        <f>"NS: "&amp;VLOOKUP(A511,'[1]Du lieu'!$A$4:$F$199,5,FALSE)&amp;")"</f>
        <v>NS: 11/08/1995)</v>
      </c>
      <c r="C514" s="29" t="s">
        <v>19</v>
      </c>
      <c r="D514" s="29" t="s">
        <v>16</v>
      </c>
      <c r="E514" s="30" t="str">
        <f>IF(VLOOKUP(A511,'[1]Du lieu'!$A$4:$AP$486,14)="x","x","-")</f>
        <v>-</v>
      </c>
      <c r="F514" s="30" t="str">
        <f>IF(VLOOKUP(A511,'[1]Du lieu'!$A$4:$AP$486,30)="x","x","-")</f>
        <v>-</v>
      </c>
      <c r="G514" s="27"/>
      <c r="H514" s="32" t="s">
        <v>16</v>
      </c>
      <c r="I514" s="54"/>
    </row>
    <row r="515" spans="1:9" ht="15.75" customHeight="1" x14ac:dyDescent="0.25">
      <c r="A515" s="47">
        <v>128</v>
      </c>
      <c r="B515" s="9" t="str">
        <f>VLOOKUP(A515,'[1]Du lieu'!$A$4:$C$199,3,FALSE)&amp;" "&amp;VLOOKUP(A515,'[1]Du lieu'!$A$4:$D$199,4,FALSE)</f>
        <v>Nguyễn Thị Dung</v>
      </c>
      <c r="C515" s="10" t="s">
        <v>15</v>
      </c>
      <c r="D515" s="10" t="s">
        <v>16</v>
      </c>
      <c r="E515" s="11" t="str">
        <f>IF(VLOOKUP(A515,'[1]Du lieu'!$A$4:$AP$486,11)="x","x","-")</f>
        <v>-</v>
      </c>
      <c r="F515" s="11" t="str">
        <f>IF(VLOOKUP(A515,'[1]Du lieu'!$A$4:$AP$486,27)="x","x","-")</f>
        <v>x</v>
      </c>
      <c r="G515" s="12">
        <v>6.1</v>
      </c>
      <c r="H515" s="10" t="str">
        <f>IF(E515="x",VLOOKUP(A515,'[1]Du lieu'!$A$4:$AP$486,19,FALSE),IF(F515="x",IF(G515&lt;&gt;"-",VLOOKUP(A515,'[1]Du lieu'!$A$4:$AP$486,35,FALSE),"-"),"-"))</f>
        <v>10</v>
      </c>
      <c r="I515" s="45" t="str">
        <f>"Đã có chứng chỉ Tiếng Anh "&amp;VLOOKUP(A515,'[1]Du lieu'!$A$4:$H$486,8,FALSE)&amp;" (điểm thi: "&amp;VLOOKUP(A515,'[1]Du lieu'!$A$4:$H$486,7,FALSE)&amp;"), cấp ngày "&amp;VLOOKUP(A515,'[1]Du lieu'!$A$4:$J$486,9,FALSE)&amp;", thời hạn của chứng chỉ: "&amp;VLOOKUP(In!A515,'[1]Du lieu'!$A$4:$J$486,10)</f>
        <v>Đã có chứng chỉ Tiếng Anh TOEIC (điểm thi: 565), cấp ngày 16/11/2018, thời hạn của chứng chỉ: 16/11/2020</v>
      </c>
    </row>
    <row r="516" spans="1:9" ht="15.75" customHeight="1" x14ac:dyDescent="0.25">
      <c r="A516" s="48"/>
      <c r="B516" s="13" t="str">
        <f>"(Lớp: "&amp;VLOOKUP(A515,'[1]Du lieu'!$A$4:$F$199,6,FALSE)</f>
        <v>(Lớp: D14CQVT03-B</v>
      </c>
      <c r="C516" s="14" t="s">
        <v>17</v>
      </c>
      <c r="D516" s="14" t="s">
        <v>16</v>
      </c>
      <c r="E516" s="15" t="str">
        <f>IF(VLOOKUP(A515,'[1]Du lieu'!$A$4:$AP$486,12)="x","x","-")</f>
        <v>-</v>
      </c>
      <c r="F516" s="15" t="str">
        <f>IF(VLOOKUP(A515,'[1]Du lieu'!$A$4:$AP$486,28)="x","x","-")</f>
        <v>x</v>
      </c>
      <c r="G516" s="16">
        <v>4.7</v>
      </c>
      <c r="H516" s="14" t="str">
        <f>IF(E516="x",VLOOKUP(A515,'[1]Du lieu'!$A$4:$AP$486,20,FALSE),IF(F516="x",IF(G516&lt;&gt;"-",VLOOKUP(A515,'[1]Du lieu'!$A$4:$AP$486,36,FALSE),"-"),"-"))</f>
        <v>10</v>
      </c>
      <c r="I516" s="46"/>
    </row>
    <row r="517" spans="1:9" ht="15.75" customHeight="1" x14ac:dyDescent="0.25">
      <c r="A517" s="48"/>
      <c r="B517" s="13" t="str">
        <f>"MSV: "&amp;VLOOKUP(A515,'[1]Du lieu'!$A$4:$B$199,2,FALSE)</f>
        <v>MSV: B14DCVt200</v>
      </c>
      <c r="C517" s="14" t="s">
        <v>18</v>
      </c>
      <c r="D517" s="14" t="s">
        <v>16</v>
      </c>
      <c r="E517" s="15" t="str">
        <f>IF(VLOOKUP(A515,'[1]Du lieu'!$A$4:$AP$486,13)="x","x","-")</f>
        <v>-</v>
      </c>
      <c r="F517" s="15" t="str">
        <f>IF(VLOOKUP(A515,'[1]Du lieu'!$A$4:$AP$486,29)="x","x","-")</f>
        <v>-</v>
      </c>
      <c r="G517" s="16"/>
      <c r="H517" s="14" t="str">
        <f>IF(E517="x",VLOOKUP(A515,'[1]Du lieu'!$A$4:$AP$486,21,FALSE),IF(F517="x",IF(G517&lt;&gt;"-",VLOOKUP(A515,'[1]Du lieu'!$A$4:$AP$486,37,FALSE),"-"),"-"))</f>
        <v>-</v>
      </c>
      <c r="I517" s="46"/>
    </row>
    <row r="518" spans="1:9" ht="15.75" customHeight="1" x14ac:dyDescent="0.25">
      <c r="A518" s="48"/>
      <c r="B518" s="28" t="str">
        <f>"NS: "&amp;VLOOKUP(A515,'[1]Du lieu'!$A$4:$F$199,5,FALSE)&amp;")"</f>
        <v>NS: 29/12/1996)</v>
      </c>
      <c r="C518" s="29" t="s">
        <v>19</v>
      </c>
      <c r="D518" s="29" t="s">
        <v>16</v>
      </c>
      <c r="E518" s="30" t="str">
        <f>IF(VLOOKUP(A515,'[1]Du lieu'!$A$4:$AP$486,14)="x","x","-")</f>
        <v>-</v>
      </c>
      <c r="F518" s="30" t="str">
        <f>IF(VLOOKUP(A515,'[1]Du lieu'!$A$4:$AP$486,30)="x","x","-")</f>
        <v>-</v>
      </c>
      <c r="G518" s="27"/>
      <c r="H518" s="32" t="s">
        <v>16</v>
      </c>
      <c r="I518" s="54"/>
    </row>
    <row r="519" spans="1:9" ht="15.75" customHeight="1" x14ac:dyDescent="0.25">
      <c r="A519" s="47">
        <v>129</v>
      </c>
      <c r="B519" s="9" t="str">
        <f>VLOOKUP(A519,'[1]Du lieu'!$A$4:$C$199,3,FALSE)&amp;" "&amp;VLOOKUP(A519,'[1]Du lieu'!$A$4:$D$199,4,FALSE)</f>
        <v>Vũ Văn Đạt</v>
      </c>
      <c r="C519" s="10" t="s">
        <v>15</v>
      </c>
      <c r="D519" s="10" t="s">
        <v>16</v>
      </c>
      <c r="E519" s="11" t="str">
        <f>IF(VLOOKUP(A519,'[1]Du lieu'!$A$4:$AP$486,11)="x","x","-")</f>
        <v>-</v>
      </c>
      <c r="F519" s="11" t="str">
        <f>IF(VLOOKUP(A519,'[1]Du lieu'!$A$4:$AP$486,27)="x","x","-")</f>
        <v>x</v>
      </c>
      <c r="G519" s="12">
        <v>4.3</v>
      </c>
      <c r="H519" s="10" t="str">
        <f>IF(E519="x",VLOOKUP(A519,'[1]Du lieu'!$A$4:$AP$486,19,FALSE),IF(F519="x",IF(G519&lt;&gt;"-",VLOOKUP(A519,'[1]Du lieu'!$A$4:$AP$486,35,FALSE),"-"),"-"))</f>
        <v>8</v>
      </c>
      <c r="I519" s="45" t="str">
        <f>"Đã có chứng chỉ Tiếng Anh "&amp;VLOOKUP(A519,'[1]Du lieu'!$A$4:$H$486,8,FALSE)&amp;" (điểm thi: "&amp;VLOOKUP(A519,'[1]Du lieu'!$A$4:$H$486,7,FALSE)&amp;"), cấp ngày "&amp;VLOOKUP(A519,'[1]Du lieu'!$A$4:$J$486,9,FALSE)&amp;", thời hạn của chứng chỉ: "&amp;VLOOKUP(In!A519,'[1]Du lieu'!$A$4:$J$486,10)</f>
        <v>Đã có chứng chỉ Tiếng Anh TOEIC (điểm thi: 465), cấp ngày 02/11/2018, thời hạn của chứng chỉ: 02/11/2020</v>
      </c>
    </row>
    <row r="520" spans="1:9" ht="15.75" customHeight="1" x14ac:dyDescent="0.25">
      <c r="A520" s="48"/>
      <c r="B520" s="13" t="str">
        <f>"(Lớp: "&amp;VLOOKUP(A519,'[1]Du lieu'!$A$4:$F$199,6,FALSE)</f>
        <v>(Lớp: D14CQVT03-B</v>
      </c>
      <c r="C520" s="14" t="s">
        <v>17</v>
      </c>
      <c r="D520" s="14" t="s">
        <v>16</v>
      </c>
      <c r="E520" s="15" t="str">
        <f>IF(VLOOKUP(A519,'[1]Du lieu'!$A$4:$AP$486,12)="x","x","-")</f>
        <v>-</v>
      </c>
      <c r="F520" s="15" t="str">
        <f>IF(VLOOKUP(A519,'[1]Du lieu'!$A$4:$AP$486,28)="x","x","-")</f>
        <v>x</v>
      </c>
      <c r="G520" s="16">
        <v>5.9</v>
      </c>
      <c r="H520" s="14">
        <f>IF(E520="x",VLOOKUP(A519,'[1]Du lieu'!$A$4:$AP$486,20,FALSE),IF(F520="x",IF(G520&lt;&gt;"-",VLOOKUP(A519,'[1]Du lieu'!$A$4:$AP$486,36,FALSE),"-"),"-"))</f>
        <v>7</v>
      </c>
      <c r="I520" s="46"/>
    </row>
    <row r="521" spans="1:9" ht="15.75" customHeight="1" x14ac:dyDescent="0.25">
      <c r="A521" s="48"/>
      <c r="B521" s="13" t="str">
        <f>"MSV: "&amp;VLOOKUP(A519,'[1]Du lieu'!$A$4:$B$199,2,FALSE)</f>
        <v>MSV: B14DCVT152</v>
      </c>
      <c r="C521" s="14" t="s">
        <v>18</v>
      </c>
      <c r="D521" s="14" t="s">
        <v>16</v>
      </c>
      <c r="E521" s="15" t="str">
        <f>IF(VLOOKUP(A519,'[1]Du lieu'!$A$4:$AP$486,13)="x","x","-")</f>
        <v>-</v>
      </c>
      <c r="F521" s="15" t="str">
        <f>IF(VLOOKUP(A519,'[1]Du lieu'!$A$4:$AP$486,29)="x","x","-")</f>
        <v>-</v>
      </c>
      <c r="G521" s="16"/>
      <c r="H521" s="14" t="str">
        <f>IF(E521="x",VLOOKUP(A519,'[1]Du lieu'!$A$4:$AP$486,21,FALSE),IF(F521="x",IF(G521&lt;&gt;"-",VLOOKUP(A519,'[1]Du lieu'!$A$4:$AP$486,37,FALSE),"-"),"-"))</f>
        <v>-</v>
      </c>
      <c r="I521" s="46"/>
    </row>
    <row r="522" spans="1:9" ht="15.75" customHeight="1" x14ac:dyDescent="0.25">
      <c r="A522" s="48"/>
      <c r="B522" s="28" t="str">
        <f>"NS: "&amp;VLOOKUP(A519,'[1]Du lieu'!$A$4:$F$199,5,FALSE)&amp;")"</f>
        <v>NS: 17/02/1996)</v>
      </c>
      <c r="C522" s="29" t="s">
        <v>19</v>
      </c>
      <c r="D522" s="29" t="s">
        <v>16</v>
      </c>
      <c r="E522" s="30" t="str">
        <f>IF(VLOOKUP(A519,'[1]Du lieu'!$A$4:$AP$486,14)="x","x","-")</f>
        <v>-</v>
      </c>
      <c r="F522" s="30" t="str">
        <f>IF(VLOOKUP(A519,'[1]Du lieu'!$A$4:$AP$486,30)="x","x","-")</f>
        <v>-</v>
      </c>
      <c r="G522" s="27"/>
      <c r="H522" s="32" t="s">
        <v>16</v>
      </c>
      <c r="I522" s="54"/>
    </row>
    <row r="523" spans="1:9" ht="15.75" customHeight="1" x14ac:dyDescent="0.25">
      <c r="A523" s="47">
        <v>130</v>
      </c>
      <c r="B523" s="9" t="str">
        <f>VLOOKUP(A523,'[1]Du lieu'!$A$4:$C$199,3,FALSE)&amp;" "&amp;VLOOKUP(A523,'[1]Du lieu'!$A$4:$D$199,4,FALSE)</f>
        <v>Nguyễn Trung Đức</v>
      </c>
      <c r="C523" s="10" t="s">
        <v>15</v>
      </c>
      <c r="D523" s="10" t="s">
        <v>16</v>
      </c>
      <c r="E523" s="11" t="str">
        <f>IF(VLOOKUP(A523,'[1]Du lieu'!$A$4:$AP$486,11)="x","x","-")</f>
        <v>-</v>
      </c>
      <c r="F523" s="11" t="str">
        <f>IF(VLOOKUP(A523,'[1]Du lieu'!$A$4:$AP$486,27)="x","x","-")</f>
        <v>x</v>
      </c>
      <c r="G523" s="12">
        <v>6.4</v>
      </c>
      <c r="H523" s="10" t="str">
        <f>IF(E523="x",VLOOKUP(A523,'[1]Du lieu'!$A$4:$AP$486,19,FALSE),IF(F523="x",IF(G523&lt;&gt;"-",VLOOKUP(A523,'[1]Du lieu'!$A$4:$AP$486,35,FALSE),"-"),"-"))</f>
        <v>8</v>
      </c>
      <c r="I523" s="45" t="str">
        <f>"Đã có chứng chỉ Tiếng Anh "&amp;VLOOKUP(A523,'[1]Du lieu'!$A$4:$H$486,8,FALSE)&amp;" (điểm thi: "&amp;VLOOKUP(A523,'[1]Du lieu'!$A$4:$H$486,7,FALSE)&amp;"), cấp ngày "&amp;VLOOKUP(A523,'[1]Du lieu'!$A$4:$J$486,9,FALSE)&amp;", thời hạn của chứng chỉ: "&amp;VLOOKUP(In!A523,'[1]Du lieu'!$A$4:$J$486,10)</f>
        <v>Đã có chứng chỉ Tiếng Anh TOEIC (điểm thi: 460), cấp ngày 11/8/2018, thời hạn của chứng chỉ: 11/8/2020</v>
      </c>
    </row>
    <row r="524" spans="1:9" ht="15.75" customHeight="1" x14ac:dyDescent="0.25">
      <c r="A524" s="48"/>
      <c r="B524" s="13" t="str">
        <f>"(Lớp: "&amp;VLOOKUP(A523,'[1]Du lieu'!$A$4:$F$199,6,FALSE)</f>
        <v>(Lớp: D14CQVT03-B</v>
      </c>
      <c r="C524" s="14" t="s">
        <v>17</v>
      </c>
      <c r="D524" s="14" t="s">
        <v>16</v>
      </c>
      <c r="E524" s="15" t="str">
        <f>IF(VLOOKUP(A523,'[1]Du lieu'!$A$4:$AP$486,12)="x","x","-")</f>
        <v>-</v>
      </c>
      <c r="F524" s="15" t="str">
        <f>IF(VLOOKUP(A523,'[1]Du lieu'!$A$4:$AP$486,28)="x","x","-")</f>
        <v>x</v>
      </c>
      <c r="G524" s="16">
        <v>6.1</v>
      </c>
      <c r="H524" s="14">
        <f>IF(E524="x",VLOOKUP(A523,'[1]Du lieu'!$A$4:$AP$486,20,FALSE),IF(F524="x",IF(G524&lt;&gt;"-",VLOOKUP(A523,'[1]Du lieu'!$A$4:$AP$486,36,FALSE),"-"),"-"))</f>
        <v>7</v>
      </c>
      <c r="I524" s="46"/>
    </row>
    <row r="525" spans="1:9" ht="15.75" customHeight="1" x14ac:dyDescent="0.25">
      <c r="A525" s="48"/>
      <c r="B525" s="13" t="str">
        <f>"MSV: "&amp;VLOOKUP(A523,'[1]Du lieu'!$A$4:$B$199,2,FALSE)</f>
        <v>MSV: B14DCVT131</v>
      </c>
      <c r="C525" s="14" t="s">
        <v>18</v>
      </c>
      <c r="D525" s="14" t="s">
        <v>16</v>
      </c>
      <c r="E525" s="15" t="str">
        <f>IF(VLOOKUP(A523,'[1]Du lieu'!$A$4:$AP$486,13)="x","x","-")</f>
        <v>-</v>
      </c>
      <c r="F525" s="15" t="str">
        <f>IF(VLOOKUP(A523,'[1]Du lieu'!$A$4:$AP$486,29)="x","x","-")</f>
        <v>-</v>
      </c>
      <c r="G525" s="16"/>
      <c r="H525" s="14" t="str">
        <f>IF(E525="x",VLOOKUP(A523,'[1]Du lieu'!$A$4:$AP$486,21,FALSE),IF(F525="x",IF(G525&lt;&gt;"-",VLOOKUP(A523,'[1]Du lieu'!$A$4:$AP$486,37,FALSE),"-"),"-"))</f>
        <v>-</v>
      </c>
      <c r="I525" s="46"/>
    </row>
    <row r="526" spans="1:9" ht="15.75" customHeight="1" x14ac:dyDescent="0.25">
      <c r="A526" s="48"/>
      <c r="B526" s="13" t="str">
        <f>"NS: "&amp;VLOOKUP(A523,'[1]Du lieu'!$A$4:$F$199,5,FALSE)&amp;")"</f>
        <v>NS: 11/02/1996)</v>
      </c>
      <c r="C526" s="14" t="s">
        <v>19</v>
      </c>
      <c r="D526" s="14" t="s">
        <v>16</v>
      </c>
      <c r="E526" s="15" t="str">
        <f>IF(VLOOKUP(A523,'[1]Du lieu'!$A$4:$AP$486,14)="x","x","-")</f>
        <v>-</v>
      </c>
      <c r="F526" s="15" t="str">
        <f>IF(VLOOKUP(A523,'[1]Du lieu'!$A$4:$AP$486,30)="x","x","-")</f>
        <v>-</v>
      </c>
      <c r="G526" s="16"/>
      <c r="H526" s="14" t="str">
        <f>IF(E526="x",VLOOKUP(A523,'[1]Du lieu'!$A$4:$AP$486,22,FALSE),IF(F526="x",IF(G526&lt;&gt;"-",VLOOKUP(A523,'[1]Du lieu'!$A$4:$AP$486,38,FALSE),"-"),"-"))</f>
        <v>-</v>
      </c>
      <c r="I526" s="46"/>
    </row>
    <row r="527" spans="1:9" ht="15.75" customHeight="1" x14ac:dyDescent="0.25">
      <c r="A527" s="47">
        <v>131</v>
      </c>
      <c r="B527" s="9" t="str">
        <f>VLOOKUP(A527,'[1]Du lieu'!$A$4:$C$199,3,FALSE)&amp;" "&amp;VLOOKUP(A527,'[1]Du lieu'!$A$4:$D$199,4,FALSE)</f>
        <v>Dương Văn Hải</v>
      </c>
      <c r="C527" s="10" t="s">
        <v>15</v>
      </c>
      <c r="D527" s="10" t="s">
        <v>16</v>
      </c>
      <c r="E527" s="11" t="str">
        <f>IF(VLOOKUP(A527,'[1]Du lieu'!$A$4:$AP$486,11)="x","x","-")</f>
        <v>-</v>
      </c>
      <c r="F527" s="11" t="str">
        <f>IF(VLOOKUP(A527,'[1]Du lieu'!$A$4:$AP$486,27)="x","x","-")</f>
        <v>x</v>
      </c>
      <c r="G527" s="12">
        <v>5.6</v>
      </c>
      <c r="H527" s="10" t="str">
        <f>IF(E527="x",VLOOKUP(A527,'[1]Du lieu'!$A$4:$AP$486,19,FALSE),IF(F527="x",IF(G527&lt;&gt;"-",VLOOKUP(A527,'[1]Du lieu'!$A$4:$AP$486,35,FALSE),"-"),"-"))</f>
        <v>8</v>
      </c>
      <c r="I527" s="45" t="str">
        <f>"Đã có chứng chỉ Tiếng Anh "&amp;VLOOKUP(A527,'[1]Du lieu'!$A$4:$H$486,8,FALSE)&amp;" (điểm thi: "&amp;VLOOKUP(A527,'[1]Du lieu'!$A$4:$H$486,7,FALSE)&amp;"), cấp ngày "&amp;VLOOKUP(A527,'[1]Du lieu'!$A$4:$J$486,9,FALSE)&amp;", thời hạn của chứng chỉ: "&amp;VLOOKUP(In!A527,'[1]Du lieu'!$A$4:$J$486,10)</f>
        <v>Đã có chứng chỉ Tiếng Anh TOEIC (điểm thi: 475), cấp ngày 13/10/2018, thời hạn của chứng chỉ: 13/10/2020</v>
      </c>
    </row>
    <row r="528" spans="1:9" ht="15.75" customHeight="1" x14ac:dyDescent="0.25">
      <c r="A528" s="48"/>
      <c r="B528" s="13" t="str">
        <f>"(Lớp: "&amp;VLOOKUP(A527,'[1]Du lieu'!$A$4:$F$199,6,FALSE)</f>
        <v>(Lớp: D14CQVT03-B</v>
      </c>
      <c r="C528" s="14" t="s">
        <v>17</v>
      </c>
      <c r="D528" s="14" t="s">
        <v>16</v>
      </c>
      <c r="E528" s="15" t="str">
        <f>IF(VLOOKUP(A527,'[1]Du lieu'!$A$4:$AP$486,12)="x","x","-")</f>
        <v>-</v>
      </c>
      <c r="F528" s="15" t="str">
        <f>IF(VLOOKUP(A527,'[1]Du lieu'!$A$4:$AP$486,28)="x","x","-")</f>
        <v>x</v>
      </c>
      <c r="G528" s="16">
        <v>6.1</v>
      </c>
      <c r="H528" s="14">
        <f>IF(E528="x",VLOOKUP(A527,'[1]Du lieu'!$A$4:$AP$486,20,FALSE),IF(F528="x",IF(G528&lt;&gt;"-",VLOOKUP(A527,'[1]Du lieu'!$A$4:$AP$486,36,FALSE),"-"),"-"))</f>
        <v>7</v>
      </c>
      <c r="I528" s="46"/>
    </row>
    <row r="529" spans="1:9" ht="15.75" customHeight="1" x14ac:dyDescent="0.25">
      <c r="A529" s="48"/>
      <c r="B529" s="13" t="str">
        <f>"MSV: "&amp;VLOOKUP(A527,'[1]Du lieu'!$A$4:$B$199,2,FALSE)</f>
        <v>MSV: B14DCVT077</v>
      </c>
      <c r="C529" s="14" t="s">
        <v>18</v>
      </c>
      <c r="D529" s="14" t="s">
        <v>16</v>
      </c>
      <c r="E529" s="15" t="str">
        <f>IF(VLOOKUP(A527,'[1]Du lieu'!$A$4:$AP$486,13)="x","x","-")</f>
        <v>-</v>
      </c>
      <c r="F529" s="15" t="str">
        <f>IF(VLOOKUP(A527,'[1]Du lieu'!$A$4:$AP$486,29)="x","x","-")</f>
        <v>-</v>
      </c>
      <c r="G529" s="16"/>
      <c r="H529" s="14" t="str">
        <f>IF(E529="x",VLOOKUP(A527,'[1]Du lieu'!$A$4:$AP$486,21,FALSE),IF(F529="x",IF(G529&lt;&gt;"-",VLOOKUP(A527,'[1]Du lieu'!$A$4:$AP$486,37,FALSE),"-"),"-"))</f>
        <v>-</v>
      </c>
      <c r="I529" s="46"/>
    </row>
    <row r="530" spans="1:9" ht="15.75" customHeight="1" x14ac:dyDescent="0.25">
      <c r="A530" s="48"/>
      <c r="B530" s="28" t="str">
        <f>"NS: "&amp;VLOOKUP(A527,'[1]Du lieu'!$A$4:$F$199,5,FALSE)&amp;")"</f>
        <v>NS: 17/02/1996)</v>
      </c>
      <c r="C530" s="29" t="s">
        <v>19</v>
      </c>
      <c r="D530" s="29" t="s">
        <v>16</v>
      </c>
      <c r="E530" s="30" t="str">
        <f>IF(VLOOKUP(A527,'[1]Du lieu'!$A$4:$AP$486,14)="x","x","-")</f>
        <v>-</v>
      </c>
      <c r="F530" s="30" t="str">
        <f>IF(VLOOKUP(A527,'[1]Du lieu'!$A$4:$AP$486,30)="x","x","-")</f>
        <v>-</v>
      </c>
      <c r="G530" s="27"/>
      <c r="H530" s="29" t="str">
        <f>IF(E530="x",VLOOKUP(A527,'[1]Du lieu'!$A$4:$AP$486,22,FALSE),IF(F530="x",IF(G530&lt;&gt;"-",VLOOKUP(A527,'[1]Du lieu'!$A$4:$AP$486,38,FALSE),"-"),"-"))</f>
        <v>-</v>
      </c>
      <c r="I530" s="54"/>
    </row>
    <row r="531" spans="1:9" ht="15.75" customHeight="1" x14ac:dyDescent="0.25">
      <c r="A531" s="47">
        <v>132</v>
      </c>
      <c r="B531" s="9" t="str">
        <f>VLOOKUP(A531,'[1]Du lieu'!$A$4:$C$199,3,FALSE)&amp;" "&amp;VLOOKUP(A531,'[1]Du lieu'!$A$4:$D$199,4,FALSE)</f>
        <v>Dương Thị Ngọc Huyền</v>
      </c>
      <c r="C531" s="10" t="s">
        <v>15</v>
      </c>
      <c r="D531" s="10" t="s">
        <v>16</v>
      </c>
      <c r="E531" s="11" t="str">
        <f>IF(VLOOKUP(A531,'[1]Du lieu'!$A$4:$AP$486,11)="x","x","-")</f>
        <v>-</v>
      </c>
      <c r="F531" s="11" t="str">
        <f>IF(VLOOKUP(A531,'[1]Du lieu'!$A$4:$AP$486,27)="x","x","-")</f>
        <v>x</v>
      </c>
      <c r="G531" s="12">
        <v>6.1</v>
      </c>
      <c r="H531" s="10" t="str">
        <f>IF(E531="x",VLOOKUP(A531,'[1]Du lieu'!$A$4:$AP$486,19,FALSE),IF(F531="x",IF(G531&lt;&gt;"-",VLOOKUP(A531,'[1]Du lieu'!$A$4:$AP$486,35,FALSE),"-"),"-"))</f>
        <v>10</v>
      </c>
      <c r="I531" s="45" t="str">
        <f>"Đã có chứng chỉ Tiếng Anh "&amp;VLOOKUP(A531,'[1]Du lieu'!$A$4:$H$486,8,FALSE)&amp;" (điểm thi: "&amp;VLOOKUP(A531,'[1]Du lieu'!$A$4:$H$486,7,FALSE)&amp;"), cấp ngày "&amp;VLOOKUP(A531,'[1]Du lieu'!$A$4:$J$486,9,FALSE)&amp;", thời hạn của chứng chỉ: "&amp;VLOOKUP(In!A531,'[1]Du lieu'!$A$4:$J$486,10)</f>
        <v>Đã có chứng chỉ Tiếng Anh TOEIC (điểm thi: 760), cấp ngày 09/9/2018, thời hạn của chứng chỉ: 09/9/2020</v>
      </c>
    </row>
    <row r="532" spans="1:9" ht="15.75" customHeight="1" x14ac:dyDescent="0.25">
      <c r="A532" s="48"/>
      <c r="B532" s="13" t="str">
        <f>"(Lớp: "&amp;VLOOKUP(A531,'[1]Du lieu'!$A$4:$F$199,6,FALSE)</f>
        <v>(Lớp: D14CQVT03-B</v>
      </c>
      <c r="C532" s="14" t="s">
        <v>17</v>
      </c>
      <c r="D532" s="14" t="s">
        <v>16</v>
      </c>
      <c r="E532" s="15" t="str">
        <f>IF(VLOOKUP(A531,'[1]Du lieu'!$A$4:$AP$486,12)="x","x","-")</f>
        <v>-</v>
      </c>
      <c r="F532" s="15" t="str">
        <f>IF(VLOOKUP(A531,'[1]Du lieu'!$A$4:$AP$486,28)="x","x","-")</f>
        <v>x</v>
      </c>
      <c r="G532" s="16">
        <v>5.6</v>
      </c>
      <c r="H532" s="14" t="str">
        <f>IF(E532="x",VLOOKUP(A531,'[1]Du lieu'!$A$4:$AP$486,20,FALSE),IF(F532="x",IF(G532&lt;&gt;"-",VLOOKUP(A531,'[1]Du lieu'!$A$4:$AP$486,36,FALSE),"-"),"-"))</f>
        <v>10</v>
      </c>
      <c r="I532" s="46"/>
    </row>
    <row r="533" spans="1:9" ht="15.75" customHeight="1" x14ac:dyDescent="0.25">
      <c r="A533" s="48"/>
      <c r="B533" s="13" t="str">
        <f>"MSV: "&amp;VLOOKUP(A531,'[1]Du lieu'!$A$4:$B$199,2,FALSE)</f>
        <v>MSV: B14DCVT128</v>
      </c>
      <c r="C533" s="14" t="s">
        <v>18</v>
      </c>
      <c r="D533" s="14" t="s">
        <v>16</v>
      </c>
      <c r="E533" s="15" t="str">
        <f>IF(VLOOKUP(A531,'[1]Du lieu'!$A$4:$AP$486,13)="x","x","-")</f>
        <v>-</v>
      </c>
      <c r="F533" s="15" t="str">
        <f>IF(VLOOKUP(A531,'[1]Du lieu'!$A$4:$AP$486,29)="x","x","-")</f>
        <v>-</v>
      </c>
      <c r="G533" s="16"/>
      <c r="H533" s="14" t="str">
        <f>IF(E533="x",VLOOKUP(A531,'[1]Du lieu'!$A$4:$AP$486,21,FALSE),IF(F533="x",IF(G533&lt;&gt;"-",VLOOKUP(A531,'[1]Du lieu'!$A$4:$AP$486,37,FALSE),"-"),"-"))</f>
        <v>-</v>
      </c>
      <c r="I533" s="46"/>
    </row>
    <row r="534" spans="1:9" ht="15.75" customHeight="1" x14ac:dyDescent="0.25">
      <c r="A534" s="48"/>
      <c r="B534" s="28" t="str">
        <f>"NS: "&amp;VLOOKUP(A531,'[1]Du lieu'!$A$4:$F$199,5,FALSE)&amp;")"</f>
        <v>NS: 28/01/1996)</v>
      </c>
      <c r="C534" s="29" t="s">
        <v>19</v>
      </c>
      <c r="D534" s="29" t="s">
        <v>16</v>
      </c>
      <c r="E534" s="30" t="str">
        <f>IF(VLOOKUP(A531,'[1]Du lieu'!$A$4:$AP$486,14)="x","x","-")</f>
        <v>-</v>
      </c>
      <c r="F534" s="30" t="str">
        <f>IF(VLOOKUP(A531,'[1]Du lieu'!$A$4:$AP$486,30)="x","x","-")</f>
        <v>-</v>
      </c>
      <c r="G534" s="27"/>
      <c r="H534" s="29" t="str">
        <f>IF(E534="x",VLOOKUP(A531,'[1]Du lieu'!$A$4:$AP$486,22,FALSE),IF(F534="x",IF(G534&lt;&gt;"-",VLOOKUP(A531,'[1]Du lieu'!$A$4:$AP$486,38,FALSE),"-"),"-"))</f>
        <v>-</v>
      </c>
      <c r="I534" s="54"/>
    </row>
    <row r="535" spans="1:9" ht="15.75" customHeight="1" x14ac:dyDescent="0.25">
      <c r="A535" s="47">
        <v>133</v>
      </c>
      <c r="B535" s="9" t="str">
        <f>VLOOKUP(A535,'[1]Du lieu'!$A$4:$C$199,3,FALSE)&amp;" "&amp;VLOOKUP(A535,'[1]Du lieu'!$A$4:$D$199,4,FALSE)</f>
        <v>Nguyễn Huy Khánh</v>
      </c>
      <c r="C535" s="10" t="s">
        <v>15</v>
      </c>
      <c r="D535" s="10" t="s">
        <v>16</v>
      </c>
      <c r="E535" s="11" t="str">
        <f>IF(VLOOKUP(A535,'[1]Du lieu'!$A$4:$AP$486,11)="x","x","-")</f>
        <v>-</v>
      </c>
      <c r="F535" s="11" t="str">
        <f>IF(VLOOKUP(A535,'[1]Du lieu'!$A$4:$AP$486,27)="x","x","-")</f>
        <v>x</v>
      </c>
      <c r="G535" s="12">
        <v>5.0999999999999996</v>
      </c>
      <c r="H535" s="10" t="str">
        <f>IF(E535="x",VLOOKUP(A535,'[1]Du lieu'!$A$4:$AP$486,19,FALSE),IF(F535="x",IF(G535&lt;&gt;"-",VLOOKUP(A535,'[1]Du lieu'!$A$4:$AP$486,35,FALSE),"-"),"-"))</f>
        <v>8</v>
      </c>
      <c r="I535" s="45" t="str">
        <f>"Đã có chứng chỉ Tiếng Anh "&amp;VLOOKUP(A535,'[1]Du lieu'!$A$4:$H$486,8,FALSE)&amp;" (điểm thi: "&amp;VLOOKUP(A535,'[1]Du lieu'!$A$4:$H$486,7,FALSE)&amp;"), cấp ngày "&amp;VLOOKUP(A535,'[1]Du lieu'!$A$4:$J$486,9,FALSE)&amp;", thời hạn của chứng chỉ: "&amp;VLOOKUP(In!A535,'[1]Du lieu'!$A$4:$J$486,10)</f>
        <v>Đã có chứng chỉ Tiếng Anh TOEIC (điểm thi: 465), cấp ngày 13/10/2018, thời hạn của chứng chỉ: 13/10/2020</v>
      </c>
    </row>
    <row r="536" spans="1:9" ht="15.75" customHeight="1" x14ac:dyDescent="0.25">
      <c r="A536" s="48"/>
      <c r="B536" s="13" t="str">
        <f>"(Lớp: "&amp;VLOOKUP(A535,'[1]Du lieu'!$A$4:$F$199,6,FALSE)</f>
        <v>(Lớp: D14CQVT03-B</v>
      </c>
      <c r="C536" s="14" t="s">
        <v>17</v>
      </c>
      <c r="D536" s="14" t="s">
        <v>16</v>
      </c>
      <c r="E536" s="15" t="str">
        <f>IF(VLOOKUP(A535,'[1]Du lieu'!$A$4:$AP$486,12)="x","x","-")</f>
        <v>-</v>
      </c>
      <c r="F536" s="15" t="str">
        <f>IF(VLOOKUP(A535,'[1]Du lieu'!$A$4:$AP$486,28)="x","x","-")</f>
        <v>x</v>
      </c>
      <c r="G536" s="16">
        <v>6.5</v>
      </c>
      <c r="H536" s="14">
        <f>IF(E536="x",VLOOKUP(A535,'[1]Du lieu'!$A$4:$AP$486,20,FALSE),IF(F536="x",IF(G536&lt;&gt;"-",VLOOKUP(A535,'[1]Du lieu'!$A$4:$AP$486,36,FALSE),"-"),"-"))</f>
        <v>7</v>
      </c>
      <c r="I536" s="46"/>
    </row>
    <row r="537" spans="1:9" ht="15.75" customHeight="1" x14ac:dyDescent="0.25">
      <c r="A537" s="48"/>
      <c r="B537" s="13" t="str">
        <f>"MSV: "&amp;VLOOKUP(A535,'[1]Du lieu'!$A$4:$B$199,2,FALSE)</f>
        <v>MSV: B14DCVT080</v>
      </c>
      <c r="C537" s="14" t="s">
        <v>18</v>
      </c>
      <c r="D537" s="14" t="s">
        <v>16</v>
      </c>
      <c r="E537" s="15" t="str">
        <f>IF(VLOOKUP(A535,'[1]Du lieu'!$A$4:$AP$486,13)="x","x","-")</f>
        <v>-</v>
      </c>
      <c r="F537" s="15" t="str">
        <f>IF(VLOOKUP(A535,'[1]Du lieu'!$A$4:$AP$486,29)="x","x","-")</f>
        <v>-</v>
      </c>
      <c r="G537" s="16"/>
      <c r="H537" s="14" t="str">
        <f>IF(E537="x",VLOOKUP(A535,'[1]Du lieu'!$A$4:$AP$486,21,FALSE),IF(F537="x",IF(G537&lt;&gt;"-",VLOOKUP(A535,'[1]Du lieu'!$A$4:$AP$486,37,FALSE),"-"),"-"))</f>
        <v>-</v>
      </c>
      <c r="I537" s="46"/>
    </row>
    <row r="538" spans="1:9" ht="15.75" customHeight="1" x14ac:dyDescent="0.25">
      <c r="A538" s="48"/>
      <c r="B538" s="28" t="str">
        <f>"NS: "&amp;VLOOKUP(A535,'[1]Du lieu'!$A$4:$F$199,5,FALSE)&amp;")"</f>
        <v>NS: 17/10/1995)</v>
      </c>
      <c r="C538" s="14" t="s">
        <v>19</v>
      </c>
      <c r="D538" s="29" t="s">
        <v>16</v>
      </c>
      <c r="E538" s="30" t="str">
        <f>IF(VLOOKUP(A535,'[1]Du lieu'!$A$4:$AP$486,14)="x","x","-")</f>
        <v>-</v>
      </c>
      <c r="F538" s="30" t="str">
        <f>IF(VLOOKUP(A535,'[1]Du lieu'!$A$4:$AP$486,30)="x","x","-")</f>
        <v>-</v>
      </c>
      <c r="G538" s="27"/>
      <c r="H538" s="32" t="s">
        <v>16</v>
      </c>
      <c r="I538" s="54"/>
    </row>
    <row r="539" spans="1:9" ht="15.75" customHeight="1" x14ac:dyDescent="0.25">
      <c r="A539" s="47">
        <v>134</v>
      </c>
      <c r="B539" s="9" t="str">
        <f>VLOOKUP(A539,'[1]Du lieu'!$A$4:$C$199,3,FALSE)&amp;" "&amp;VLOOKUP(A539,'[1]Du lieu'!$A$4:$D$199,4,FALSE)</f>
        <v>Nguyễn Xuân Thắng</v>
      </c>
      <c r="C539" s="10" t="s">
        <v>15</v>
      </c>
      <c r="D539" s="10" t="s">
        <v>16</v>
      </c>
      <c r="E539" s="11" t="str">
        <f>IF(VLOOKUP(A539,'[1]Du lieu'!$A$4:$AP$486,11)="x","x","-")</f>
        <v>-</v>
      </c>
      <c r="F539" s="11" t="str">
        <f>IF(VLOOKUP(A539,'[1]Du lieu'!$A$4:$AP$486,27)="x","x","-")</f>
        <v>x</v>
      </c>
      <c r="G539" s="12">
        <v>6.4</v>
      </c>
      <c r="H539" s="10" t="str">
        <f>IF(E539="x",VLOOKUP(A539,'[1]Du lieu'!$A$4:$AP$486,19,FALSE),IF(F539="x",IF(G539&lt;&gt;"-",VLOOKUP(A539,'[1]Du lieu'!$A$4:$AP$486,35,FALSE),"-"),"-"))</f>
        <v>9</v>
      </c>
      <c r="I539" s="45" t="str">
        <f>"Đã có chứng chỉ Tiếng Anh "&amp;VLOOKUP(A539,'[1]Du lieu'!$A$4:$H$486,8,FALSE)&amp;" (điểm thi: "&amp;VLOOKUP(A539,'[1]Du lieu'!$A$4:$H$486,7,FALSE)&amp;"), cấp ngày "&amp;VLOOKUP(A539,'[1]Du lieu'!$A$4:$J$486,9,FALSE)&amp;", thời hạn của chứng chỉ: "&amp;VLOOKUP(In!A539,'[1]Du lieu'!$A$4:$J$486,10)</f>
        <v>Đã có chứng chỉ Tiếng Anh TOEIC (điểm thi: 500), cấp ngày 27/10/2018, thời hạn của chứng chỉ: 27/10/2020</v>
      </c>
    </row>
    <row r="540" spans="1:9" ht="15.75" customHeight="1" x14ac:dyDescent="0.25">
      <c r="A540" s="48"/>
      <c r="B540" s="13" t="str">
        <f>"(Lớp: "&amp;VLOOKUP(A539,'[1]Du lieu'!$A$4:$F$199,6,FALSE)</f>
        <v>(Lớp: D14CQVT03-B</v>
      </c>
      <c r="C540" s="14" t="s">
        <v>17</v>
      </c>
      <c r="D540" s="14" t="s">
        <v>16</v>
      </c>
      <c r="E540" s="15" t="str">
        <f>IF(VLOOKUP(A539,'[1]Du lieu'!$A$4:$AP$486,12)="x","x","-")</f>
        <v>-</v>
      </c>
      <c r="F540" s="15" t="str">
        <f>IF(VLOOKUP(A539,'[1]Du lieu'!$A$4:$AP$486,28)="x","x","-")</f>
        <v>x</v>
      </c>
      <c r="G540" s="16">
        <v>5.3</v>
      </c>
      <c r="H540" s="14" t="str">
        <f>IF(E540="x",VLOOKUP(A539,'[1]Du lieu'!$A$4:$AP$486,20,FALSE),IF(F540="x",IF(G540&lt;&gt;"-",VLOOKUP(A539,'[1]Du lieu'!$A$4:$AP$486,36,FALSE),"-"),"-"))</f>
        <v>9</v>
      </c>
      <c r="I540" s="46"/>
    </row>
    <row r="541" spans="1:9" ht="15.75" customHeight="1" x14ac:dyDescent="0.25">
      <c r="A541" s="48"/>
      <c r="B541" s="13" t="str">
        <f>"MSV: "&amp;VLOOKUP(A539,'[1]Du lieu'!$A$4:$B$199,2,FALSE)</f>
        <v>MSV: B14DCVT110</v>
      </c>
      <c r="C541" s="14" t="s">
        <v>18</v>
      </c>
      <c r="D541" s="14" t="s">
        <v>16</v>
      </c>
      <c r="E541" s="15" t="str">
        <f>IF(VLOOKUP(A539,'[1]Du lieu'!$A$4:$AP$486,13)="x","x","-")</f>
        <v>-</v>
      </c>
      <c r="F541" s="15" t="str">
        <f>IF(VLOOKUP(A539,'[1]Du lieu'!$A$4:$AP$486,29)="x","x","-")</f>
        <v>-</v>
      </c>
      <c r="G541" s="16"/>
      <c r="H541" s="14" t="str">
        <f>IF(E541="x",VLOOKUP(A539,'[1]Du lieu'!$A$4:$AP$486,21,FALSE),IF(F541="x",IF(G541&lt;&gt;"-",VLOOKUP(A539,'[1]Du lieu'!$A$4:$AP$486,37,FALSE),"-"),"-"))</f>
        <v>-</v>
      </c>
      <c r="I541" s="46"/>
    </row>
    <row r="542" spans="1:9" ht="15.75" customHeight="1" x14ac:dyDescent="0.25">
      <c r="A542" s="48"/>
      <c r="B542" s="28" t="str">
        <f>"NS: "&amp;VLOOKUP(A539,'[1]Du lieu'!$A$4:$F$199,5,FALSE)&amp;")"</f>
        <v>NS: 19/11/1996)</v>
      </c>
      <c r="C542" s="29" t="s">
        <v>19</v>
      </c>
      <c r="D542" s="29" t="s">
        <v>16</v>
      </c>
      <c r="E542" s="30" t="str">
        <f>IF(VLOOKUP(A539,'[1]Du lieu'!$A$4:$AP$486,14)="x","x","-")</f>
        <v>-</v>
      </c>
      <c r="F542" s="30" t="str">
        <f>IF(VLOOKUP(A539,'[1]Du lieu'!$A$4:$AP$486,30)="x","x","-")</f>
        <v>-</v>
      </c>
      <c r="G542" s="27"/>
      <c r="H542" s="32" t="s">
        <v>16</v>
      </c>
      <c r="I542" s="54"/>
    </row>
    <row r="543" spans="1:9" ht="15.75" customHeight="1" x14ac:dyDescent="0.25">
      <c r="A543" s="47">
        <v>135</v>
      </c>
      <c r="B543" s="9" t="str">
        <f>VLOOKUP(A543,'[1]Du lieu'!$A$4:$C$199,3,FALSE)&amp;" "&amp;VLOOKUP(A543,'[1]Du lieu'!$A$4:$D$199,4,FALSE)</f>
        <v>Mai Vũ Toàn</v>
      </c>
      <c r="C543" s="10" t="s">
        <v>15</v>
      </c>
      <c r="D543" s="10" t="s">
        <v>16</v>
      </c>
      <c r="E543" s="11" t="str">
        <f>IF(VLOOKUP(A543,'[1]Du lieu'!$A$4:$AP$486,11)="x","x","-")</f>
        <v>-</v>
      </c>
      <c r="F543" s="11" t="str">
        <f>IF(VLOOKUP(A543,'[1]Du lieu'!$A$4:$AP$486,27)="x","x","-")</f>
        <v>x</v>
      </c>
      <c r="G543" s="12">
        <v>6.8</v>
      </c>
      <c r="H543" s="10" t="str">
        <f>IF(E543="x",VLOOKUP(A543,'[1]Du lieu'!$A$4:$AP$486,19,FALSE),IF(F543="x",IF(G543&lt;&gt;"-",VLOOKUP(A543,'[1]Du lieu'!$A$4:$AP$486,35,FALSE),"-"),"-"))</f>
        <v>10</v>
      </c>
      <c r="I543" s="45" t="str">
        <f>"Đã có chứng chỉ Tiếng Anh "&amp;VLOOKUP(A543,'[1]Du lieu'!$A$4:$H$486,8,FALSE)&amp;" (điểm thi: "&amp;VLOOKUP(A543,'[1]Du lieu'!$A$4:$H$486,7,FALSE)&amp;"), cấp ngày "&amp;VLOOKUP(A543,'[1]Du lieu'!$A$4:$J$486,9,FALSE)&amp;", thời hạn của chứng chỉ: "&amp;VLOOKUP(In!A543,'[1]Du lieu'!$A$4:$J$486,10)</f>
        <v>Đã có chứng chỉ Tiếng Anh TOEIC (điểm thi: 875), cấp ngày 11/8/2018, thời hạn của chứng chỉ: 11/8/2020</v>
      </c>
    </row>
    <row r="544" spans="1:9" ht="15.75" customHeight="1" x14ac:dyDescent="0.25">
      <c r="A544" s="48"/>
      <c r="B544" s="13" t="str">
        <f>"(Lớp: "&amp;VLOOKUP(A543,'[1]Du lieu'!$A$4:$F$199,6,FALSE)</f>
        <v>(Lớp: D14CQVT03-B</v>
      </c>
      <c r="C544" s="14" t="s">
        <v>17</v>
      </c>
      <c r="D544" s="14" t="s">
        <v>16</v>
      </c>
      <c r="E544" s="15" t="str">
        <f>IF(VLOOKUP(A543,'[1]Du lieu'!$A$4:$AP$486,12)="x","x","-")</f>
        <v>-</v>
      </c>
      <c r="F544" s="15" t="str">
        <f>IF(VLOOKUP(A543,'[1]Du lieu'!$A$4:$AP$486,28)="x","x","-")</f>
        <v>x</v>
      </c>
      <c r="G544" s="16">
        <v>6.9</v>
      </c>
      <c r="H544" s="14" t="str">
        <f>IF(E544="x",VLOOKUP(A543,'[1]Du lieu'!$A$4:$AP$486,20,FALSE),IF(F544="x",IF(G544&lt;&gt;"-",VLOOKUP(A543,'[1]Du lieu'!$A$4:$AP$486,36,FALSE),"-"),"-"))</f>
        <v>10</v>
      </c>
      <c r="I544" s="46"/>
    </row>
    <row r="545" spans="1:9" ht="15.75" customHeight="1" x14ac:dyDescent="0.25">
      <c r="A545" s="48"/>
      <c r="B545" s="13" t="str">
        <f>"MSV: "&amp;VLOOKUP(A543,'[1]Du lieu'!$A$4:$B$199,2,FALSE)</f>
        <v>MSV: B14DCVT230</v>
      </c>
      <c r="C545" s="14" t="s">
        <v>18</v>
      </c>
      <c r="D545" s="14" t="s">
        <v>16</v>
      </c>
      <c r="E545" s="15" t="str">
        <f>IF(VLOOKUP(A543,'[1]Du lieu'!$A$4:$AP$486,13)="x","x","-")</f>
        <v>-</v>
      </c>
      <c r="F545" s="15" t="str">
        <f>IF(VLOOKUP(A543,'[1]Du lieu'!$A$4:$AP$486,29)="x","x","-")</f>
        <v>-</v>
      </c>
      <c r="G545" s="16"/>
      <c r="H545" s="14" t="str">
        <f>IF(E545="x",VLOOKUP(A543,'[1]Du lieu'!$A$4:$AP$486,21,FALSE),IF(F545="x",IF(G545&lt;&gt;"-",VLOOKUP(A543,'[1]Du lieu'!$A$4:$AP$486,37,FALSE),"-"),"-"))</f>
        <v>-</v>
      </c>
      <c r="I545" s="46"/>
    </row>
    <row r="546" spans="1:9" ht="15.75" customHeight="1" x14ac:dyDescent="0.25">
      <c r="A546" s="48"/>
      <c r="B546" s="28" t="str">
        <f>"NS: "&amp;VLOOKUP(A543,'[1]Du lieu'!$A$4:$F$199,5,FALSE)&amp;")"</f>
        <v>NS: 18/09/1996)</v>
      </c>
      <c r="C546" s="29" t="s">
        <v>19</v>
      </c>
      <c r="D546" s="29" t="s">
        <v>16</v>
      </c>
      <c r="E546" s="30" t="str">
        <f>IF(VLOOKUP(A543,'[1]Du lieu'!$A$4:$AP$486,14)="x","x","-")</f>
        <v>-</v>
      </c>
      <c r="F546" s="30" t="str">
        <f>IF(VLOOKUP(A543,'[1]Du lieu'!$A$4:$AP$486,30)="x","x","-")</f>
        <v>-</v>
      </c>
      <c r="G546" s="27"/>
      <c r="H546" s="32" t="s">
        <v>16</v>
      </c>
      <c r="I546" s="54"/>
    </row>
    <row r="547" spans="1:9" ht="15.75" customHeight="1" x14ac:dyDescent="0.25">
      <c r="A547" s="47">
        <v>136</v>
      </c>
      <c r="B547" s="9" t="str">
        <f>VLOOKUP(A547,'[1]Du lieu'!$A$4:$C$199,3,FALSE)&amp;" "&amp;VLOOKUP(A547,'[1]Du lieu'!$A$4:$D$199,4,FALSE)</f>
        <v>Nguyễn Thị Mai Anh</v>
      </c>
      <c r="C547" s="10" t="s">
        <v>15</v>
      </c>
      <c r="D547" s="10" t="s">
        <v>16</v>
      </c>
      <c r="E547" s="11" t="str">
        <f>IF(VLOOKUP(A547,'[1]Du lieu'!$A$4:$AP$486,11)="x","x","-")</f>
        <v>-</v>
      </c>
      <c r="F547" s="11" t="str">
        <f>IF(VLOOKUP(A547,'[1]Du lieu'!$A$4:$AP$486,27)="x","x","-")</f>
        <v>x</v>
      </c>
      <c r="G547" s="12">
        <v>4.5999999999999996</v>
      </c>
      <c r="H547" s="10" t="str">
        <f>IF(E547="x",VLOOKUP(A547,'[1]Du lieu'!$A$4:$AP$486,19,FALSE),IF(F547="x",IF(G547&lt;&gt;"-",VLOOKUP(A547,'[1]Du lieu'!$A$4:$AP$486,35,FALSE),"-"),"-"))</f>
        <v>10</v>
      </c>
      <c r="I547" s="45" t="str">
        <f>"Đã có chứng chỉ Tiếng Anh "&amp;VLOOKUP(A547,'[1]Du lieu'!$A$4:$H$486,8,FALSE)&amp;" (điểm thi: "&amp;VLOOKUP(A547,'[1]Du lieu'!$A$4:$H$486,7,FALSE)&amp;"), cấp ngày "&amp;VLOOKUP(A547,'[1]Du lieu'!$A$4:$J$486,9,FALSE)&amp;", thời hạn của chứng chỉ: "&amp;VLOOKUP(In!A547,'[1]Du lieu'!$A$4:$J$486,10)</f>
        <v>Đã có chứng chỉ Tiếng Anh TOEIC (điểm thi: 615), cấp ngày 19/10/2018, thời hạn của chứng chỉ: 19/10/2020</v>
      </c>
    </row>
    <row r="548" spans="1:9" ht="15.75" customHeight="1" x14ac:dyDescent="0.25">
      <c r="A548" s="48"/>
      <c r="B548" s="13" t="str">
        <f>"(Lớp: "&amp;VLOOKUP(A547,'[1]Du lieu'!$A$4:$F$199,6,FALSE)</f>
        <v>(Lớp: D14CQVT04-B</v>
      </c>
      <c r="C548" s="14" t="s">
        <v>17</v>
      </c>
      <c r="D548" s="14" t="s">
        <v>16</v>
      </c>
      <c r="E548" s="15" t="str">
        <f>IF(VLOOKUP(A547,'[1]Du lieu'!$A$4:$AP$486,12)="x","x","-")</f>
        <v>-</v>
      </c>
      <c r="F548" s="15" t="str">
        <f>IF(VLOOKUP(A547,'[1]Du lieu'!$A$4:$AP$486,28)="x","x","-")</f>
        <v>x</v>
      </c>
      <c r="G548" s="16">
        <v>5.8</v>
      </c>
      <c r="H548" s="14" t="str">
        <f>IF(E548="x",VLOOKUP(A547,'[1]Du lieu'!$A$4:$AP$486,20,FALSE),IF(F548="x",IF(G548&lt;&gt;"-",VLOOKUP(A547,'[1]Du lieu'!$A$4:$AP$486,36,FALSE),"-"),"-"))</f>
        <v>10</v>
      </c>
      <c r="I548" s="46"/>
    </row>
    <row r="549" spans="1:9" ht="15.75" customHeight="1" x14ac:dyDescent="0.25">
      <c r="A549" s="48"/>
      <c r="B549" s="13" t="str">
        <f>"MSV: "&amp;VLOOKUP(A547,'[1]Du lieu'!$A$4:$B$199,2,FALSE)</f>
        <v>MSV: B14DCVT612</v>
      </c>
      <c r="C549" s="14" t="s">
        <v>18</v>
      </c>
      <c r="D549" s="14" t="s">
        <v>16</v>
      </c>
      <c r="E549" s="15" t="str">
        <f>IF(VLOOKUP(A547,'[1]Du lieu'!$A$4:$AP$486,13)="x","x","-")</f>
        <v>-</v>
      </c>
      <c r="F549" s="15" t="str">
        <f>IF(VLOOKUP(A547,'[1]Du lieu'!$A$4:$AP$486,29)="x","x","-")</f>
        <v>-</v>
      </c>
      <c r="G549" s="16"/>
      <c r="H549" s="14" t="str">
        <f>IF(E549="x",VLOOKUP(A547,'[1]Du lieu'!$A$4:$AP$486,21,FALSE),IF(F549="x",IF(G549&lt;&gt;"-",VLOOKUP(A547,'[1]Du lieu'!$A$4:$AP$486,37,FALSE),"-"),"-"))</f>
        <v>-</v>
      </c>
      <c r="I549" s="46"/>
    </row>
    <row r="550" spans="1:9" ht="15.75" customHeight="1" x14ac:dyDescent="0.25">
      <c r="A550" s="48"/>
      <c r="B550" s="28" t="str">
        <f>"NS: "&amp;VLOOKUP(A547,'[1]Du lieu'!$A$4:$F$199,5,FALSE)&amp;")"</f>
        <v>NS: 09/12/1996)</v>
      </c>
      <c r="C550" s="29" t="s">
        <v>19</v>
      </c>
      <c r="D550" s="29" t="s">
        <v>16</v>
      </c>
      <c r="E550" s="30" t="str">
        <f>IF(VLOOKUP(A547,'[1]Du lieu'!$A$4:$AP$486,14)="x","x","-")</f>
        <v>-</v>
      </c>
      <c r="F550" s="30" t="str">
        <f>IF(VLOOKUP(A547,'[1]Du lieu'!$A$4:$AP$486,30)="x","x","-")</f>
        <v>-</v>
      </c>
      <c r="G550" s="27"/>
      <c r="H550" s="32" t="s">
        <v>16</v>
      </c>
      <c r="I550" s="54"/>
    </row>
    <row r="551" spans="1:9" ht="15.75" customHeight="1" x14ac:dyDescent="0.25">
      <c r="A551" s="47">
        <v>137</v>
      </c>
      <c r="B551" s="9" t="str">
        <f>VLOOKUP(A551,'[1]Du lieu'!$A$4:$C$199,3,FALSE)&amp;" "&amp;VLOOKUP(A551,'[1]Du lieu'!$A$4:$D$199,4,FALSE)</f>
        <v>Lê Phương ánh</v>
      </c>
      <c r="C551" s="10" t="s">
        <v>15</v>
      </c>
      <c r="D551" s="10" t="s">
        <v>16</v>
      </c>
      <c r="E551" s="11" t="str">
        <f>IF(VLOOKUP(A551,'[1]Du lieu'!$A$4:$AP$486,11)="x","x","-")</f>
        <v>-</v>
      </c>
      <c r="F551" s="11" t="str">
        <f>IF(VLOOKUP(A551,'[1]Du lieu'!$A$4:$AP$486,27)="x","x","-")</f>
        <v>x</v>
      </c>
      <c r="G551" s="12">
        <v>5.2</v>
      </c>
      <c r="H551" s="10" t="str">
        <f>IF(E551="x",VLOOKUP(A551,'[1]Du lieu'!$A$4:$AP$486,19,FALSE),IF(F551="x",IF(G551&lt;&gt;"-",VLOOKUP(A551,'[1]Du lieu'!$A$4:$AP$486,35,FALSE),"-"),"-"))</f>
        <v>9</v>
      </c>
      <c r="I551" s="45" t="str">
        <f>"Đã có chứng chỉ Tiếng Anh "&amp;VLOOKUP(A551,'[1]Du lieu'!$A$4:$H$486,8,FALSE)&amp;" (điểm thi: "&amp;VLOOKUP(A551,'[1]Du lieu'!$A$4:$H$486,7,FALSE)&amp;"), cấp ngày "&amp;VLOOKUP(A551,'[1]Du lieu'!$A$4:$J$486,9,FALSE)&amp;", thời hạn của chứng chỉ: "&amp;VLOOKUP(In!A551,'[1]Du lieu'!$A$4:$J$486,10)</f>
        <v>Đã có chứng chỉ Tiếng Anh TOEIC (điểm thi: 495), cấp ngày 24/10/2018, thời hạn của chứng chỉ: 24/10/2020</v>
      </c>
    </row>
    <row r="552" spans="1:9" ht="15.75" customHeight="1" x14ac:dyDescent="0.25">
      <c r="A552" s="48"/>
      <c r="B552" s="13" t="str">
        <f>"(Lớp: "&amp;VLOOKUP(A551,'[1]Du lieu'!$A$4:$F$199,6,FALSE)</f>
        <v>(Lớp: D14CQVT04-B</v>
      </c>
      <c r="C552" s="14" t="s">
        <v>17</v>
      </c>
      <c r="D552" s="14" t="s">
        <v>16</v>
      </c>
      <c r="E552" s="15" t="str">
        <f>IF(VLOOKUP(A551,'[1]Du lieu'!$A$4:$AP$486,12)="x","x","-")</f>
        <v>-</v>
      </c>
      <c r="F552" s="15" t="str">
        <f>IF(VLOOKUP(A551,'[1]Du lieu'!$A$4:$AP$486,28)="x","x","-")</f>
        <v>x</v>
      </c>
      <c r="G552" s="16">
        <v>6.6</v>
      </c>
      <c r="H552" s="14" t="str">
        <f>IF(E552="x",VLOOKUP(A551,'[1]Du lieu'!$A$4:$AP$486,20,FALSE),IF(F552="x",IF(G552&lt;&gt;"-",VLOOKUP(A551,'[1]Du lieu'!$A$4:$AP$486,36,FALSE),"-"),"-"))</f>
        <v>9</v>
      </c>
      <c r="I552" s="46"/>
    </row>
    <row r="553" spans="1:9" ht="15.75" customHeight="1" x14ac:dyDescent="0.25">
      <c r="A553" s="48"/>
      <c r="B553" s="13" t="str">
        <f>"MSV: "&amp;VLOOKUP(A551,'[1]Du lieu'!$A$4:$B$199,2,FALSE)</f>
        <v>MSV: B14DCVT322</v>
      </c>
      <c r="C553" s="14" t="s">
        <v>18</v>
      </c>
      <c r="D553" s="14" t="s">
        <v>16</v>
      </c>
      <c r="E553" s="15" t="str">
        <f>IF(VLOOKUP(A551,'[1]Du lieu'!$A$4:$AP$486,13)="x","x","-")</f>
        <v>-</v>
      </c>
      <c r="F553" s="15" t="str">
        <f>IF(VLOOKUP(A551,'[1]Du lieu'!$A$4:$AP$486,29)="x","x","-")</f>
        <v>-</v>
      </c>
      <c r="G553" s="16"/>
      <c r="H553" s="14" t="str">
        <f>IF(E553="x",VLOOKUP(A551,'[1]Du lieu'!$A$4:$AP$486,21,FALSE),IF(F553="x",IF(G553&lt;&gt;"-",VLOOKUP(A551,'[1]Du lieu'!$A$4:$AP$486,37,FALSE),"-"),"-"))</f>
        <v>-</v>
      </c>
      <c r="I553" s="46"/>
    </row>
    <row r="554" spans="1:9" ht="15.75" customHeight="1" x14ac:dyDescent="0.25">
      <c r="A554" s="48"/>
      <c r="B554" s="13" t="str">
        <f>"NS: "&amp;VLOOKUP(A551,'[1]Du lieu'!$A$4:$F$199,5,FALSE)&amp;")"</f>
        <v>NS: 14/04/1996)</v>
      </c>
      <c r="C554" s="14" t="s">
        <v>19</v>
      </c>
      <c r="D554" s="14" t="s">
        <v>16</v>
      </c>
      <c r="E554" s="15" t="str">
        <f>IF(VLOOKUP(A551,'[1]Du lieu'!$A$4:$AP$486,14)="x","x","-")</f>
        <v>-</v>
      </c>
      <c r="F554" s="15" t="str">
        <f>IF(VLOOKUP(A551,'[1]Du lieu'!$A$4:$AP$486,30)="x","x","-")</f>
        <v>-</v>
      </c>
      <c r="G554" s="16"/>
      <c r="H554" s="14" t="str">
        <f>IF(E554="x",VLOOKUP(A551,'[1]Du lieu'!$A$4:$AP$486,22,FALSE),IF(F554="x",IF(G554&lt;&gt;"-",VLOOKUP(A551,'[1]Du lieu'!$A$4:$AP$486,38,FALSE),"-"),"-"))</f>
        <v>-</v>
      </c>
      <c r="I554" s="46"/>
    </row>
    <row r="555" spans="1:9" ht="15.75" customHeight="1" x14ac:dyDescent="0.25">
      <c r="A555" s="47">
        <v>138</v>
      </c>
      <c r="B555" s="9" t="str">
        <f>VLOOKUP(A555,'[1]Du lieu'!$A$4:$C$199,3,FALSE)&amp;" "&amp;VLOOKUP(A555,'[1]Du lieu'!$A$4:$D$199,4,FALSE)</f>
        <v>Lê Thế Hưng</v>
      </c>
      <c r="C555" s="10" t="s">
        <v>15</v>
      </c>
      <c r="D555" s="10" t="s">
        <v>16</v>
      </c>
      <c r="E555" s="11" t="str">
        <f>IF(VLOOKUP(A555,'[1]Du lieu'!$A$4:$AP$486,11)="x","x","-")</f>
        <v>-</v>
      </c>
      <c r="F555" s="11" t="str">
        <f>IF(VLOOKUP(A555,'[1]Du lieu'!$A$4:$AP$486,27)="x","x","-")</f>
        <v>x</v>
      </c>
      <c r="G555" s="12">
        <v>6.2</v>
      </c>
      <c r="H555" s="10" t="str">
        <f>IF(E555="x",VLOOKUP(A555,'[1]Du lieu'!$A$4:$AP$486,19,FALSE),IF(F555="x",IF(G555&lt;&gt;"-",VLOOKUP(A555,'[1]Du lieu'!$A$4:$AP$486,35,FALSE),"-"),"-"))</f>
        <v>8</v>
      </c>
      <c r="I555" s="45" t="str">
        <f>"Đã có chứng chỉ Tiếng Anh "&amp;VLOOKUP(A555,'[1]Du lieu'!$A$4:$H$486,8,FALSE)&amp;" (điểm thi: "&amp;VLOOKUP(A555,'[1]Du lieu'!$A$4:$H$486,7,FALSE)&amp;"), cấp ngày "&amp;VLOOKUP(A555,'[1]Du lieu'!$A$4:$J$486,9,FALSE)&amp;", thời hạn của chứng chỉ: "&amp;VLOOKUP(In!A555,'[1]Du lieu'!$A$4:$J$486,10)</f>
        <v>Đã có chứng chỉ Tiếng Anh TOEIC (điểm thi: 485), cấp ngày 14/10/2018, thời hạn của chứng chỉ: 14/10/2020</v>
      </c>
    </row>
    <row r="556" spans="1:9" ht="15.75" customHeight="1" x14ac:dyDescent="0.25">
      <c r="A556" s="48"/>
      <c r="B556" s="13" t="str">
        <f>"(Lớp: "&amp;VLOOKUP(A555,'[1]Du lieu'!$A$4:$F$199,6,FALSE)</f>
        <v>(Lớp: D14CQVT04-B</v>
      </c>
      <c r="C556" s="14" t="s">
        <v>17</v>
      </c>
      <c r="D556" s="14" t="s">
        <v>16</v>
      </c>
      <c r="E556" s="15" t="str">
        <f>IF(VLOOKUP(A555,'[1]Du lieu'!$A$4:$AP$486,12)="x","x","-")</f>
        <v>-</v>
      </c>
      <c r="F556" s="15" t="str">
        <f>IF(VLOOKUP(A555,'[1]Du lieu'!$A$4:$AP$486,28)="x","x","-")</f>
        <v>x</v>
      </c>
      <c r="G556" s="16">
        <v>0</v>
      </c>
      <c r="H556" s="14">
        <f>IF(E556="x",VLOOKUP(A555,'[1]Du lieu'!$A$4:$AP$486,20,FALSE),IF(F556="x",IF(G556&lt;&gt;"-",VLOOKUP(A555,'[1]Du lieu'!$A$4:$AP$486,36,FALSE),"-"),"-"))</f>
        <v>7</v>
      </c>
      <c r="I556" s="46"/>
    </row>
    <row r="557" spans="1:9" ht="15.75" customHeight="1" x14ac:dyDescent="0.25">
      <c r="A557" s="48"/>
      <c r="B557" s="13" t="str">
        <f>"MSV: "&amp;VLOOKUP(A555,'[1]Du lieu'!$A$4:$B$199,2,FALSE)</f>
        <v>MSV: B14DCVT578</v>
      </c>
      <c r="C557" s="14" t="s">
        <v>18</v>
      </c>
      <c r="D557" s="14" t="s">
        <v>16</v>
      </c>
      <c r="E557" s="15" t="str">
        <f>IF(VLOOKUP(A555,'[1]Du lieu'!$A$4:$AP$486,13)="x","x","-")</f>
        <v>-</v>
      </c>
      <c r="F557" s="15" t="str">
        <f>IF(VLOOKUP(A555,'[1]Du lieu'!$A$4:$AP$486,29)="x","x","-")</f>
        <v>-</v>
      </c>
      <c r="G557" s="16"/>
      <c r="H557" s="14" t="str">
        <f>IF(E557="x",VLOOKUP(A555,'[1]Du lieu'!$A$4:$AP$486,21,FALSE),IF(F557="x",IF(G557&lt;&gt;"-",VLOOKUP(A555,'[1]Du lieu'!$A$4:$AP$486,37,FALSE),"-"),"-"))</f>
        <v>-</v>
      </c>
      <c r="I557" s="46"/>
    </row>
    <row r="558" spans="1:9" ht="15.75" customHeight="1" x14ac:dyDescent="0.25">
      <c r="A558" s="48"/>
      <c r="B558" s="28" t="str">
        <f>"NS: "&amp;VLOOKUP(A555,'[1]Du lieu'!$A$4:$F$199,5,FALSE)&amp;")"</f>
        <v>NS: 12/10/1996)</v>
      </c>
      <c r="C558" s="29" t="s">
        <v>19</v>
      </c>
      <c r="D558" s="29" t="s">
        <v>16</v>
      </c>
      <c r="E558" s="30" t="str">
        <f>IF(VLOOKUP(A555,'[1]Du lieu'!$A$4:$AP$486,14)="x","x","-")</f>
        <v>-</v>
      </c>
      <c r="F558" s="30" t="str">
        <f>IF(VLOOKUP(A555,'[1]Du lieu'!$A$4:$AP$486,30)="x","x","-")</f>
        <v>-</v>
      </c>
      <c r="G558" s="27"/>
      <c r="H558" s="29" t="str">
        <f>IF(E558="x",VLOOKUP(A555,'[1]Du lieu'!$A$4:$AP$486,22,FALSE),IF(F558="x",IF(G558&lt;&gt;"-",VLOOKUP(A555,'[1]Du lieu'!$A$4:$AP$486,38,FALSE),"-"),"-"))</f>
        <v>-</v>
      </c>
      <c r="I558" s="54"/>
    </row>
    <row r="559" spans="1:9" ht="15.75" customHeight="1" x14ac:dyDescent="0.25">
      <c r="A559" s="47">
        <v>139</v>
      </c>
      <c r="B559" s="9" t="str">
        <f>VLOOKUP(A559,'[1]Du lieu'!$A$4:$C$199,3,FALSE)&amp;" "&amp;VLOOKUP(A559,'[1]Du lieu'!$A$4:$D$199,4,FALSE)</f>
        <v>Nguyễn Thị Mỹ Linh</v>
      </c>
      <c r="C559" s="10" t="s">
        <v>15</v>
      </c>
      <c r="D559" s="10" t="s">
        <v>16</v>
      </c>
      <c r="E559" s="11" t="str">
        <f>IF(VLOOKUP(A559,'[1]Du lieu'!$A$4:$AP$486,11)="x","x","-")</f>
        <v>-</v>
      </c>
      <c r="F559" s="11" t="str">
        <f>IF(VLOOKUP(A559,'[1]Du lieu'!$A$4:$AP$486,27)="x","x","-")</f>
        <v>x</v>
      </c>
      <c r="G559" s="12">
        <v>7.2</v>
      </c>
      <c r="H559" s="10" t="str">
        <f>IF(E559="x",VLOOKUP(A559,'[1]Du lieu'!$A$4:$AP$486,19,FALSE),IF(F559="x",IF(G559&lt;&gt;"-",VLOOKUP(A559,'[1]Du lieu'!$A$4:$AP$486,35,FALSE),"-"),"-"))</f>
        <v>10</v>
      </c>
      <c r="I559" s="45" t="str">
        <f>"Đã có chứng chỉ Tiếng Anh "&amp;VLOOKUP(A559,'[1]Du lieu'!$A$4:$H$486,8,FALSE)&amp;" (điểm thi: "&amp;VLOOKUP(A559,'[1]Du lieu'!$A$4:$H$486,7,FALSE)&amp;"), cấp ngày "&amp;VLOOKUP(A559,'[1]Du lieu'!$A$4:$J$486,9,FALSE)&amp;", thời hạn của chứng chỉ: "&amp;VLOOKUP(In!A559,'[1]Du lieu'!$A$4:$J$486,10)</f>
        <v>Đã có chứng chỉ Tiếng Anh TOEIC (điểm thi: 820), cấp ngày 07/9/2018, thời hạn của chứng chỉ: 07/9/2020</v>
      </c>
    </row>
    <row r="560" spans="1:9" ht="15.75" customHeight="1" x14ac:dyDescent="0.25">
      <c r="A560" s="48"/>
      <c r="B560" s="13" t="str">
        <f>"(Lớp: "&amp;VLOOKUP(A559,'[1]Du lieu'!$A$4:$F$199,6,FALSE)</f>
        <v>(Lớp: D14CQVT04-B</v>
      </c>
      <c r="C560" s="14" t="s">
        <v>17</v>
      </c>
      <c r="D560" s="14" t="s">
        <v>16</v>
      </c>
      <c r="E560" s="15" t="str">
        <f>IF(VLOOKUP(A559,'[1]Du lieu'!$A$4:$AP$486,12)="x","x","-")</f>
        <v>-</v>
      </c>
      <c r="F560" s="15" t="str">
        <f>IF(VLOOKUP(A559,'[1]Du lieu'!$A$4:$AP$486,28)="x","x","-")</f>
        <v>x</v>
      </c>
      <c r="G560" s="16">
        <v>7.6</v>
      </c>
      <c r="H560" s="14" t="str">
        <f>IF(E560="x",VLOOKUP(A559,'[1]Du lieu'!$A$4:$AP$486,20,FALSE),IF(F560="x",IF(G560&lt;&gt;"-",VLOOKUP(A559,'[1]Du lieu'!$A$4:$AP$486,36,FALSE),"-"),"-"))</f>
        <v>10</v>
      </c>
      <c r="I560" s="46"/>
    </row>
    <row r="561" spans="1:9" ht="15.75" customHeight="1" x14ac:dyDescent="0.25">
      <c r="A561" s="48"/>
      <c r="B561" s="13" t="str">
        <f>"MSV: "&amp;VLOOKUP(A559,'[1]Du lieu'!$A$4:$B$199,2,FALSE)</f>
        <v>MSV: B14DCVT374</v>
      </c>
      <c r="C561" s="14" t="s">
        <v>18</v>
      </c>
      <c r="D561" s="14" t="s">
        <v>16</v>
      </c>
      <c r="E561" s="15" t="str">
        <f>IF(VLOOKUP(A559,'[1]Du lieu'!$A$4:$AP$486,13)="x","x","-")</f>
        <v>-</v>
      </c>
      <c r="F561" s="15" t="str">
        <f>IF(VLOOKUP(A559,'[1]Du lieu'!$A$4:$AP$486,29)="x","x","-")</f>
        <v>-</v>
      </c>
      <c r="G561" s="16"/>
      <c r="H561" s="14" t="str">
        <f>IF(E561="x",VLOOKUP(A559,'[1]Du lieu'!$A$4:$AP$486,21,FALSE),IF(F561="x",IF(G561&lt;&gt;"-",VLOOKUP(A559,'[1]Du lieu'!$A$4:$AP$486,37,FALSE),"-"),"-"))</f>
        <v>-</v>
      </c>
      <c r="I561" s="46"/>
    </row>
    <row r="562" spans="1:9" ht="15.75" customHeight="1" x14ac:dyDescent="0.25">
      <c r="A562" s="48"/>
      <c r="B562" s="28" t="str">
        <f>"NS: "&amp;VLOOKUP(A559,'[1]Du lieu'!$A$4:$F$199,5,FALSE)&amp;")"</f>
        <v>NS: 03/11/1996)</v>
      </c>
      <c r="C562" s="29" t="s">
        <v>19</v>
      </c>
      <c r="D562" s="29" t="s">
        <v>16</v>
      </c>
      <c r="E562" s="30" t="str">
        <f>IF(VLOOKUP(A559,'[1]Du lieu'!$A$4:$AP$486,14)="x","x","-")</f>
        <v>-</v>
      </c>
      <c r="F562" s="30" t="str">
        <f>IF(VLOOKUP(A559,'[1]Du lieu'!$A$4:$AP$486,30)="x","x","-")</f>
        <v>-</v>
      </c>
      <c r="G562" s="27"/>
      <c r="H562" s="29" t="str">
        <f>IF(E562="x",VLOOKUP(A559,'[1]Du lieu'!$A$4:$AP$486,22,FALSE),IF(F562="x",IF(G562&lt;&gt;"-",VLOOKUP(A559,'[1]Du lieu'!$A$4:$AP$486,38,FALSE),"-"),"-"))</f>
        <v>-</v>
      </c>
      <c r="I562" s="54"/>
    </row>
    <row r="563" spans="1:9" ht="15.75" customHeight="1" x14ac:dyDescent="0.25">
      <c r="A563" s="47">
        <v>140</v>
      </c>
      <c r="B563" s="9" t="str">
        <f>VLOOKUP(A563,'[1]Du lieu'!$A$4:$C$199,3,FALSE)&amp;" "&amp;VLOOKUP(A563,'[1]Du lieu'!$A$4:$D$199,4,FALSE)</f>
        <v>Trần Thị Kim Loan</v>
      </c>
      <c r="C563" s="10" t="s">
        <v>15</v>
      </c>
      <c r="D563" s="10" t="s">
        <v>16</v>
      </c>
      <c r="E563" s="11" t="str">
        <f>IF(VLOOKUP(A563,'[1]Du lieu'!$A$4:$AP$486,11)="x","x","-")</f>
        <v>-</v>
      </c>
      <c r="F563" s="11" t="str">
        <f>IF(VLOOKUP(A563,'[1]Du lieu'!$A$4:$AP$486,27)="x","x","-")</f>
        <v>x</v>
      </c>
      <c r="G563" s="12">
        <v>4.4000000000000004</v>
      </c>
      <c r="H563" s="10" t="str">
        <f>IF(E563="x",VLOOKUP(A563,'[1]Du lieu'!$A$4:$AP$486,19,FALSE),IF(F563="x",IF(G563&lt;&gt;"-",VLOOKUP(A563,'[1]Du lieu'!$A$4:$AP$486,35,FALSE),"-"),"-"))</f>
        <v>9</v>
      </c>
      <c r="I563" s="45" t="str">
        <f>"Đã có chứng chỉ Tiếng Anh "&amp;VLOOKUP(A563,'[1]Du lieu'!$A$4:$H$486,8,FALSE)&amp;" (điểm thi: "&amp;VLOOKUP(A563,'[1]Du lieu'!$A$4:$H$486,7,FALSE)&amp;"), cấp ngày "&amp;VLOOKUP(A563,'[1]Du lieu'!$A$4:$J$486,9,FALSE)&amp;", thời hạn của chứng chỉ: "&amp;VLOOKUP(In!A563,'[1]Du lieu'!$A$4:$J$486,10)</f>
        <v>Đã có chứng chỉ Tiếng Anh TOEIC (điểm thi: 520), cấp ngày 14/11/2018, thời hạn của chứng chỉ: 14/11/2020</v>
      </c>
    </row>
    <row r="564" spans="1:9" ht="15.75" customHeight="1" x14ac:dyDescent="0.25">
      <c r="A564" s="48"/>
      <c r="B564" s="13" t="str">
        <f>"(Lớp: "&amp;VLOOKUP(A563,'[1]Du lieu'!$A$4:$F$199,6,FALSE)</f>
        <v>(Lớp: D14CQVT04-B</v>
      </c>
      <c r="C564" s="14" t="s">
        <v>17</v>
      </c>
      <c r="D564" s="14" t="s">
        <v>16</v>
      </c>
      <c r="E564" s="15" t="str">
        <f>IF(VLOOKUP(A563,'[1]Du lieu'!$A$4:$AP$486,12)="x","x","-")</f>
        <v>-</v>
      </c>
      <c r="F564" s="15" t="str">
        <f>IF(VLOOKUP(A563,'[1]Du lieu'!$A$4:$AP$486,28)="x","x","-")</f>
        <v>x</v>
      </c>
      <c r="G564" s="16">
        <v>6.7</v>
      </c>
      <c r="H564" s="14" t="str">
        <f>IF(E564="x",VLOOKUP(A563,'[1]Du lieu'!$A$4:$AP$486,20,FALSE),IF(F564="x",IF(G564&lt;&gt;"-",VLOOKUP(A563,'[1]Du lieu'!$A$4:$AP$486,36,FALSE),"-"),"-"))</f>
        <v>9</v>
      </c>
      <c r="I564" s="46"/>
    </row>
    <row r="565" spans="1:9" ht="15.75" customHeight="1" x14ac:dyDescent="0.25">
      <c r="A565" s="48"/>
      <c r="B565" s="13" t="str">
        <f>"MSV: "&amp;VLOOKUP(A563,'[1]Du lieu'!$A$4:$B$199,2,FALSE)</f>
        <v>MSV: B14DCVT550</v>
      </c>
      <c r="C565" s="14" t="s">
        <v>18</v>
      </c>
      <c r="D565" s="14" t="s">
        <v>16</v>
      </c>
      <c r="E565" s="15" t="str">
        <f>IF(VLOOKUP(A563,'[1]Du lieu'!$A$4:$AP$486,13)="x","x","-")</f>
        <v>-</v>
      </c>
      <c r="F565" s="15" t="str">
        <f>IF(VLOOKUP(A563,'[1]Du lieu'!$A$4:$AP$486,29)="x","x","-")</f>
        <v>-</v>
      </c>
      <c r="G565" s="16"/>
      <c r="H565" s="14" t="str">
        <f>IF(E565="x",VLOOKUP(A563,'[1]Du lieu'!$A$4:$AP$486,21,FALSE),IF(F565="x",IF(G565&lt;&gt;"-",VLOOKUP(A563,'[1]Du lieu'!$A$4:$AP$486,37,FALSE),"-"),"-"))</f>
        <v>-</v>
      </c>
      <c r="I565" s="46"/>
    </row>
    <row r="566" spans="1:9" ht="15.75" customHeight="1" x14ac:dyDescent="0.25">
      <c r="A566" s="48"/>
      <c r="B566" s="28" t="str">
        <f>"NS: "&amp;VLOOKUP(A563,'[1]Du lieu'!$A$4:$F$199,5,FALSE)&amp;")"</f>
        <v>NS: 21/12/1996)</v>
      </c>
      <c r="C566" s="14" t="s">
        <v>19</v>
      </c>
      <c r="D566" s="29" t="s">
        <v>16</v>
      </c>
      <c r="E566" s="30" t="str">
        <f>IF(VLOOKUP(A563,'[1]Du lieu'!$A$4:$AP$486,14)="x","x","-")</f>
        <v>-</v>
      </c>
      <c r="F566" s="30" t="str">
        <f>IF(VLOOKUP(A563,'[1]Du lieu'!$A$4:$AP$486,30)="x","x","-")</f>
        <v>-</v>
      </c>
      <c r="G566" s="27"/>
      <c r="H566" s="32" t="s">
        <v>16</v>
      </c>
      <c r="I566" s="54"/>
    </row>
    <row r="567" spans="1:9" ht="15.75" customHeight="1" x14ac:dyDescent="0.25">
      <c r="A567" s="47">
        <v>141</v>
      </c>
      <c r="B567" s="9" t="str">
        <f>VLOOKUP(A567,'[1]Du lieu'!$A$4:$C$199,3,FALSE)&amp;" "&amp;VLOOKUP(A567,'[1]Du lieu'!$A$4:$D$199,4,FALSE)</f>
        <v>Nguyễn Thị Thùy Trang</v>
      </c>
      <c r="C567" s="10" t="s">
        <v>15</v>
      </c>
      <c r="D567" s="10" t="s">
        <v>16</v>
      </c>
      <c r="E567" s="11" t="str">
        <f>IF(VLOOKUP(A567,'[1]Du lieu'!$A$4:$AP$486,11)="x","x","-")</f>
        <v>-</v>
      </c>
      <c r="F567" s="11" t="str">
        <f>IF(VLOOKUP(A567,'[1]Du lieu'!$A$4:$AP$486,27)="x","x","-")</f>
        <v>x</v>
      </c>
      <c r="G567" s="12">
        <v>6.4</v>
      </c>
      <c r="H567" s="10" t="str">
        <f>IF(E567="x",VLOOKUP(A567,'[1]Du lieu'!$A$4:$AP$486,19,FALSE),IF(F567="x",IF(G567&lt;&gt;"-",VLOOKUP(A567,'[1]Du lieu'!$A$4:$AP$486,35,FALSE),"-"),"-"))</f>
        <v>8</v>
      </c>
      <c r="I567" s="45" t="str">
        <f>"Đã có chứng chỉ Tiếng Anh "&amp;VLOOKUP(A567,'[1]Du lieu'!$A$4:$H$486,8,FALSE)&amp;" (điểm thi: "&amp;VLOOKUP(A567,'[1]Du lieu'!$A$4:$H$486,7,FALSE)&amp;"), cấp ngày "&amp;VLOOKUP(A567,'[1]Du lieu'!$A$4:$J$486,9,FALSE)&amp;", thời hạn của chứng chỉ: "&amp;VLOOKUP(In!A567,'[1]Du lieu'!$A$4:$J$486,10)</f>
        <v>Đã có chứng chỉ Tiếng Anh TOEIC (điểm thi: 465), cấp ngày 07/12/2018, thời hạn của chứng chỉ: 07/12/2020</v>
      </c>
    </row>
    <row r="568" spans="1:9" ht="15.75" customHeight="1" x14ac:dyDescent="0.25">
      <c r="A568" s="48"/>
      <c r="B568" s="13" t="str">
        <f>"(Lớp: "&amp;VLOOKUP(A567,'[1]Du lieu'!$A$4:$F$199,6,FALSE)</f>
        <v>(Lớp: D14CQVT04-B</v>
      </c>
      <c r="C568" s="14" t="s">
        <v>17</v>
      </c>
      <c r="D568" s="14" t="s">
        <v>16</v>
      </c>
      <c r="E568" s="15" t="str">
        <f>IF(VLOOKUP(A567,'[1]Du lieu'!$A$4:$AP$486,12)="x","x","-")</f>
        <v>-</v>
      </c>
      <c r="F568" s="15" t="str">
        <f>IF(VLOOKUP(A567,'[1]Du lieu'!$A$4:$AP$486,28)="x","x","-")</f>
        <v>x</v>
      </c>
      <c r="G568" s="16">
        <v>5.0999999999999996</v>
      </c>
      <c r="H568" s="14">
        <f>IF(E568="x",VLOOKUP(A567,'[1]Du lieu'!$A$4:$AP$486,20,FALSE),IF(F568="x",IF(G568&lt;&gt;"-",VLOOKUP(A567,'[1]Du lieu'!$A$4:$AP$486,36,FALSE),"-"),"-"))</f>
        <v>7</v>
      </c>
      <c r="I568" s="46"/>
    </row>
    <row r="569" spans="1:9" ht="15.75" customHeight="1" x14ac:dyDescent="0.25">
      <c r="A569" s="48"/>
      <c r="B569" s="13" t="str">
        <f>"MSV: "&amp;VLOOKUP(A567,'[1]Du lieu'!$A$4:$B$199,2,FALSE)</f>
        <v>MSV: B14DCVT320</v>
      </c>
      <c r="C569" s="14" t="s">
        <v>18</v>
      </c>
      <c r="D569" s="14" t="s">
        <v>16</v>
      </c>
      <c r="E569" s="15" t="str">
        <f>IF(VLOOKUP(A567,'[1]Du lieu'!$A$4:$AP$486,13)="x","x","-")</f>
        <v>-</v>
      </c>
      <c r="F569" s="15" t="str">
        <f>IF(VLOOKUP(A567,'[1]Du lieu'!$A$4:$AP$486,29)="x","x","-")</f>
        <v>-</v>
      </c>
      <c r="G569" s="16"/>
      <c r="H569" s="14" t="str">
        <f>IF(E569="x",VLOOKUP(A567,'[1]Du lieu'!$A$4:$AP$486,21,FALSE),IF(F569="x",IF(G569&lt;&gt;"-",VLOOKUP(A567,'[1]Du lieu'!$A$4:$AP$486,37,FALSE),"-"),"-"))</f>
        <v>-</v>
      </c>
      <c r="I569" s="46"/>
    </row>
    <row r="570" spans="1:9" ht="15.75" customHeight="1" x14ac:dyDescent="0.25">
      <c r="A570" s="48"/>
      <c r="B570" s="28" t="str">
        <f>"NS: "&amp;VLOOKUP(A567,'[1]Du lieu'!$A$4:$F$199,5,FALSE)&amp;")"</f>
        <v>NS: 27/06/1996)</v>
      </c>
      <c r="C570" s="29" t="s">
        <v>19</v>
      </c>
      <c r="D570" s="29" t="s">
        <v>16</v>
      </c>
      <c r="E570" s="30" t="str">
        <f>IF(VLOOKUP(A567,'[1]Du lieu'!$A$4:$AP$486,14)="x","x","-")</f>
        <v>-</v>
      </c>
      <c r="F570" s="30" t="str">
        <f>IF(VLOOKUP(A567,'[1]Du lieu'!$A$4:$AP$486,30)="x","x","-")</f>
        <v>-</v>
      </c>
      <c r="G570" s="27"/>
      <c r="H570" s="32" t="s">
        <v>16</v>
      </c>
      <c r="I570" s="54"/>
    </row>
    <row r="571" spans="1:9" ht="15.75" customHeight="1" x14ac:dyDescent="0.25">
      <c r="A571" s="47">
        <v>142</v>
      </c>
      <c r="B571" s="9" t="str">
        <f>VLOOKUP(A571,'[1]Du lieu'!$A$4:$C$199,3,FALSE)&amp;" "&amp;VLOOKUP(A571,'[1]Du lieu'!$A$4:$D$199,4,FALSE)</f>
        <v>Đinh Thị Phương Anh</v>
      </c>
      <c r="C571" s="10" t="s">
        <v>15</v>
      </c>
      <c r="D571" s="10" t="s">
        <v>16</v>
      </c>
      <c r="E571" s="11" t="str">
        <f>IF(VLOOKUP(A571,'[1]Du lieu'!$A$4:$AP$486,11)="x","x","-")</f>
        <v>-</v>
      </c>
      <c r="F571" s="11" t="str">
        <f>IF(VLOOKUP(A571,'[1]Du lieu'!$A$4:$AP$486,27)="x","x","-")</f>
        <v>x</v>
      </c>
      <c r="G571" s="12">
        <v>5.9</v>
      </c>
      <c r="H571" s="10" t="str">
        <f>IF(E571="x",VLOOKUP(A571,'[1]Du lieu'!$A$4:$AP$486,19,FALSE),IF(F571="x",IF(G571&lt;&gt;"-",VLOOKUP(A571,'[1]Du lieu'!$A$4:$AP$486,35,FALSE),"-"),"-"))</f>
        <v>10</v>
      </c>
      <c r="I571" s="45" t="str">
        <f>"Đã có chứng chỉ Tiếng Anh "&amp;VLOOKUP(A571,'[1]Du lieu'!$A$4:$H$486,8,FALSE)&amp;" (điểm thi: "&amp;VLOOKUP(A571,'[1]Du lieu'!$A$4:$H$486,7,FALSE)&amp;"), cấp ngày "&amp;VLOOKUP(A571,'[1]Du lieu'!$A$4:$J$486,9,FALSE)&amp;", thời hạn của chứng chỉ: "&amp;VLOOKUP(In!A571,'[1]Du lieu'!$A$4:$J$486,10)</f>
        <v>Đã có chứng chỉ Tiếng Anh TOEIC (điểm thi: 565), cấp ngày 13/10/2018, thời hạn của chứng chỉ: 13/10/2020</v>
      </c>
    </row>
    <row r="572" spans="1:9" ht="15.75" customHeight="1" x14ac:dyDescent="0.25">
      <c r="A572" s="48"/>
      <c r="B572" s="13" t="str">
        <f>"(Lớp: "&amp;VLOOKUP(A571,'[1]Du lieu'!$A$4:$F$199,6,FALSE)</f>
        <v>(Lớp: D14CQVT05-B</v>
      </c>
      <c r="C572" s="14" t="s">
        <v>17</v>
      </c>
      <c r="D572" s="14" t="s">
        <v>16</v>
      </c>
      <c r="E572" s="15" t="str">
        <f>IF(VLOOKUP(A571,'[1]Du lieu'!$A$4:$AP$486,12)="x","x","-")</f>
        <v>-</v>
      </c>
      <c r="F572" s="15" t="str">
        <f>IF(VLOOKUP(A571,'[1]Du lieu'!$A$4:$AP$486,28)="x","x","-")</f>
        <v>x</v>
      </c>
      <c r="G572" s="16">
        <v>5.7</v>
      </c>
      <c r="H572" s="14" t="str">
        <f>IF(E572="x",VLOOKUP(A571,'[1]Du lieu'!$A$4:$AP$486,20,FALSE),IF(F572="x",IF(G572&lt;&gt;"-",VLOOKUP(A571,'[1]Du lieu'!$A$4:$AP$486,36,FALSE),"-"),"-"))</f>
        <v>10</v>
      </c>
      <c r="I572" s="46"/>
    </row>
    <row r="573" spans="1:9" ht="15.75" customHeight="1" x14ac:dyDescent="0.25">
      <c r="A573" s="48"/>
      <c r="B573" s="13" t="str">
        <f>"MSV: "&amp;VLOOKUP(A571,'[1]Du lieu'!$A$4:$B$199,2,FALSE)</f>
        <v>MSV: B14DCVT619</v>
      </c>
      <c r="C573" s="14" t="s">
        <v>18</v>
      </c>
      <c r="D573" s="14" t="s">
        <v>16</v>
      </c>
      <c r="E573" s="15" t="str">
        <f>IF(VLOOKUP(A571,'[1]Du lieu'!$A$4:$AP$486,13)="x","x","-")</f>
        <v>-</v>
      </c>
      <c r="F573" s="15" t="str">
        <f>IF(VLOOKUP(A571,'[1]Du lieu'!$A$4:$AP$486,29)="x","x","-")</f>
        <v>-</v>
      </c>
      <c r="G573" s="16"/>
      <c r="H573" s="14" t="str">
        <f>IF(E573="x",VLOOKUP(A571,'[1]Du lieu'!$A$4:$AP$486,21,FALSE),IF(F573="x",IF(G573&lt;&gt;"-",VLOOKUP(A571,'[1]Du lieu'!$A$4:$AP$486,37,FALSE),"-"),"-"))</f>
        <v>-</v>
      </c>
      <c r="I573" s="46"/>
    </row>
    <row r="574" spans="1:9" ht="15.75" customHeight="1" x14ac:dyDescent="0.25">
      <c r="A574" s="48"/>
      <c r="B574" s="28" t="str">
        <f>"NS: "&amp;VLOOKUP(A571,'[1]Du lieu'!$A$4:$F$199,5,FALSE)&amp;")"</f>
        <v>NS: 30/04/1996)</v>
      </c>
      <c r="C574" s="29" t="s">
        <v>19</v>
      </c>
      <c r="D574" s="29" t="s">
        <v>16</v>
      </c>
      <c r="E574" s="30" t="str">
        <f>IF(VLOOKUP(A571,'[1]Du lieu'!$A$4:$AP$486,14)="x","x","-")</f>
        <v>-</v>
      </c>
      <c r="F574" s="30" t="str">
        <f>IF(VLOOKUP(A571,'[1]Du lieu'!$A$4:$AP$486,30)="x","x","-")</f>
        <v>-</v>
      </c>
      <c r="G574" s="27"/>
      <c r="H574" s="32" t="s">
        <v>16</v>
      </c>
      <c r="I574" s="54"/>
    </row>
    <row r="575" spans="1:9" ht="15.75" customHeight="1" x14ac:dyDescent="0.25">
      <c r="A575" s="47">
        <v>143</v>
      </c>
      <c r="B575" s="9" t="str">
        <f>VLOOKUP(A575,'[1]Du lieu'!$A$4:$C$199,3,FALSE)&amp;" "&amp;VLOOKUP(A575,'[1]Du lieu'!$A$4:$D$199,4,FALSE)</f>
        <v>Trịnh Quỳnh Mai</v>
      </c>
      <c r="C575" s="10" t="s">
        <v>15</v>
      </c>
      <c r="D575" s="10" t="s">
        <v>16</v>
      </c>
      <c r="E575" s="11" t="str">
        <f>IF(VLOOKUP(A575,'[1]Du lieu'!$A$4:$AP$486,11)="x","x","-")</f>
        <v>-</v>
      </c>
      <c r="F575" s="11" t="str">
        <f>IF(VLOOKUP(A575,'[1]Du lieu'!$A$4:$AP$486,27)="x","x","-")</f>
        <v>x</v>
      </c>
      <c r="G575" s="12">
        <v>4.9000000000000004</v>
      </c>
      <c r="H575" s="10" t="str">
        <f>IF(E575="x",VLOOKUP(A575,'[1]Du lieu'!$A$4:$AP$486,19,FALSE),IF(F575="x",IF(G575&lt;&gt;"-",VLOOKUP(A575,'[1]Du lieu'!$A$4:$AP$486,35,FALSE),"-"),"-"))</f>
        <v>8</v>
      </c>
      <c r="I575" s="45" t="str">
        <f>"Đã có chứng chỉ Tiếng Anh "&amp;VLOOKUP(A575,'[1]Du lieu'!$A$4:$H$486,8,FALSE)&amp;" (điểm thi: "&amp;VLOOKUP(A575,'[1]Du lieu'!$A$4:$H$486,7,FALSE)&amp;"), cấp ngày "&amp;VLOOKUP(A575,'[1]Du lieu'!$A$4:$J$486,9,FALSE)&amp;", thời hạn của chứng chỉ: "&amp;VLOOKUP(In!A575,'[1]Du lieu'!$A$4:$J$486,10)</f>
        <v>Đã có chứng chỉ Tiếng Anh TOEIC (điểm thi: 470), cấp ngày 09/9/2018, thời hạn của chứng chỉ: 09/9/2020</v>
      </c>
    </row>
    <row r="576" spans="1:9" ht="15.75" customHeight="1" x14ac:dyDescent="0.25">
      <c r="A576" s="48"/>
      <c r="B576" s="13" t="str">
        <f>"(Lớp: "&amp;VLOOKUP(A575,'[1]Du lieu'!$A$4:$F$199,6,FALSE)</f>
        <v>(Lớp: D14CQVT05-B</v>
      </c>
      <c r="C576" s="14" t="s">
        <v>17</v>
      </c>
      <c r="D576" s="14" t="s">
        <v>16</v>
      </c>
      <c r="E576" s="15" t="str">
        <f>IF(VLOOKUP(A575,'[1]Du lieu'!$A$4:$AP$486,12)="x","x","-")</f>
        <v>-</v>
      </c>
      <c r="F576" s="15" t="str">
        <f>IF(VLOOKUP(A575,'[1]Du lieu'!$A$4:$AP$486,28)="x","x","-")</f>
        <v>x</v>
      </c>
      <c r="G576" s="16">
        <v>6.9</v>
      </c>
      <c r="H576" s="14">
        <f>IF(E576="x",VLOOKUP(A575,'[1]Du lieu'!$A$4:$AP$486,20,FALSE),IF(F576="x",IF(G576&lt;&gt;"-",VLOOKUP(A575,'[1]Du lieu'!$A$4:$AP$486,36,FALSE),"-"),"-"))</f>
        <v>7</v>
      </c>
      <c r="I576" s="46"/>
    </row>
    <row r="577" spans="1:9" ht="15.75" customHeight="1" x14ac:dyDescent="0.25">
      <c r="A577" s="48"/>
      <c r="B577" s="13" t="str">
        <f>"MSV: "&amp;VLOOKUP(A575,'[1]Du lieu'!$A$4:$B$199,2,FALSE)</f>
        <v>MSV: B14DCVT491</v>
      </c>
      <c r="C577" s="14" t="s">
        <v>18</v>
      </c>
      <c r="D577" s="14" t="s">
        <v>16</v>
      </c>
      <c r="E577" s="15" t="str">
        <f>IF(VLOOKUP(A575,'[1]Du lieu'!$A$4:$AP$486,13)="x","x","-")</f>
        <v>-</v>
      </c>
      <c r="F577" s="15" t="str">
        <f>IF(VLOOKUP(A575,'[1]Du lieu'!$A$4:$AP$486,29)="x","x","-")</f>
        <v>-</v>
      </c>
      <c r="G577" s="16"/>
      <c r="H577" s="14" t="str">
        <f>IF(E577="x",VLOOKUP(A575,'[1]Du lieu'!$A$4:$AP$486,21,FALSE),IF(F577="x",IF(G577&lt;&gt;"-",VLOOKUP(A575,'[1]Du lieu'!$A$4:$AP$486,37,FALSE),"-"),"-"))</f>
        <v>-</v>
      </c>
      <c r="I577" s="46"/>
    </row>
    <row r="578" spans="1:9" ht="15.75" customHeight="1" x14ac:dyDescent="0.25">
      <c r="A578" s="48"/>
      <c r="B578" s="28" t="str">
        <f>"NS: "&amp;VLOOKUP(A575,'[1]Du lieu'!$A$4:$F$199,5,FALSE)&amp;")"</f>
        <v>NS: 18/09/1996)</v>
      </c>
      <c r="C578" s="29" t="s">
        <v>19</v>
      </c>
      <c r="D578" s="29" t="s">
        <v>16</v>
      </c>
      <c r="E578" s="30" t="str">
        <f>IF(VLOOKUP(A575,'[1]Du lieu'!$A$4:$AP$486,14)="x","x","-")</f>
        <v>-</v>
      </c>
      <c r="F578" s="30" t="str">
        <f>IF(VLOOKUP(A575,'[1]Du lieu'!$A$4:$AP$486,30)="x","x","-")</f>
        <v>-</v>
      </c>
      <c r="G578" s="27"/>
      <c r="H578" s="32" t="s">
        <v>16</v>
      </c>
      <c r="I578" s="54"/>
    </row>
    <row r="579" spans="1:9" ht="15.75" customHeight="1" x14ac:dyDescent="0.25">
      <c r="A579" s="47">
        <v>144</v>
      </c>
      <c r="B579" s="9" t="str">
        <f>VLOOKUP(A579,'[1]Du lieu'!$A$4:$C$199,3,FALSE)&amp;" "&amp;VLOOKUP(A579,'[1]Du lieu'!$A$4:$D$199,4,FALSE)</f>
        <v>Đoàn Thành Nam</v>
      </c>
      <c r="C579" s="10" t="s">
        <v>15</v>
      </c>
      <c r="D579" s="10" t="s">
        <v>16</v>
      </c>
      <c r="E579" s="11" t="str">
        <f>IF(VLOOKUP(A579,'[1]Du lieu'!$A$4:$AP$486,11)="x","x","-")</f>
        <v>-</v>
      </c>
      <c r="F579" s="11" t="str">
        <f>IF(VLOOKUP(A579,'[1]Du lieu'!$A$4:$AP$486,27)="x","x","-")</f>
        <v>x</v>
      </c>
      <c r="G579" s="12">
        <v>6.9</v>
      </c>
      <c r="H579" s="10" t="str">
        <f>IF(E579="x",VLOOKUP(A579,'[1]Du lieu'!$A$4:$AP$486,19,FALSE),IF(F579="x",IF(G579&lt;&gt;"-",VLOOKUP(A579,'[1]Du lieu'!$A$4:$AP$486,35,FALSE),"-"),"-"))</f>
        <v>10</v>
      </c>
      <c r="I579" s="45" t="str">
        <f>"Đã có chứng chỉ Tiếng Anh "&amp;VLOOKUP(A579,'[1]Du lieu'!$A$4:$H$486,8,FALSE)&amp;" (điểm thi: "&amp;VLOOKUP(A579,'[1]Du lieu'!$A$4:$H$486,7,FALSE)&amp;"), cấp ngày "&amp;VLOOKUP(A579,'[1]Du lieu'!$A$4:$J$486,9,FALSE)&amp;", thời hạn của chứng chỉ: "&amp;VLOOKUP(In!A579,'[1]Du lieu'!$A$4:$J$486,10)</f>
        <v>Đã có chứng chỉ Tiếng Anh TOEIC (điểm thi: 700), cấp ngày 29/9/2018, thời hạn của chứng chỉ: 29/9/2020</v>
      </c>
    </row>
    <row r="580" spans="1:9" ht="15.75" customHeight="1" x14ac:dyDescent="0.25">
      <c r="A580" s="48"/>
      <c r="B580" s="13" t="str">
        <f>"(Lớp: "&amp;VLOOKUP(A579,'[1]Du lieu'!$A$4:$F$199,6,FALSE)</f>
        <v>(Lớp: D14CQVT05-B</v>
      </c>
      <c r="C580" s="14" t="s">
        <v>17</v>
      </c>
      <c r="D580" s="14" t="s">
        <v>16</v>
      </c>
      <c r="E580" s="15" t="str">
        <f>IF(VLOOKUP(A579,'[1]Du lieu'!$A$4:$AP$486,12)="x","x","-")</f>
        <v>-</v>
      </c>
      <c r="F580" s="15" t="str">
        <f>IF(VLOOKUP(A579,'[1]Du lieu'!$A$4:$AP$486,28)="x","x","-")</f>
        <v>x</v>
      </c>
      <c r="G580" s="16">
        <v>6.8</v>
      </c>
      <c r="H580" s="14" t="str">
        <f>IF(E580="x",VLOOKUP(A579,'[1]Du lieu'!$A$4:$AP$486,20,FALSE),IF(F580="x",IF(G580&lt;&gt;"-",VLOOKUP(A579,'[1]Du lieu'!$A$4:$AP$486,36,FALSE),"-"),"-"))</f>
        <v>10</v>
      </c>
      <c r="I580" s="46"/>
    </row>
    <row r="581" spans="1:9" ht="15.75" customHeight="1" x14ac:dyDescent="0.25">
      <c r="A581" s="48"/>
      <c r="B581" s="13" t="str">
        <f>"MSV: "&amp;VLOOKUP(A579,'[1]Du lieu'!$A$4:$B$199,2,FALSE)</f>
        <v>MSV: B14DCVT443</v>
      </c>
      <c r="C581" s="14" t="s">
        <v>18</v>
      </c>
      <c r="D581" s="14" t="s">
        <v>16</v>
      </c>
      <c r="E581" s="15" t="str">
        <f>IF(VLOOKUP(A579,'[1]Du lieu'!$A$4:$AP$486,13)="x","x","-")</f>
        <v>-</v>
      </c>
      <c r="F581" s="15" t="str">
        <f>IF(VLOOKUP(A579,'[1]Du lieu'!$A$4:$AP$486,29)="x","x","-")</f>
        <v>-</v>
      </c>
      <c r="G581" s="16"/>
      <c r="H581" s="14" t="str">
        <f>IF(E581="x",VLOOKUP(A579,'[1]Du lieu'!$A$4:$AP$486,21,FALSE),IF(F581="x",IF(G581&lt;&gt;"-",VLOOKUP(A579,'[1]Du lieu'!$A$4:$AP$486,37,FALSE),"-"),"-"))</f>
        <v>-</v>
      </c>
      <c r="I581" s="46"/>
    </row>
    <row r="582" spans="1:9" ht="15.75" customHeight="1" x14ac:dyDescent="0.25">
      <c r="A582" s="48"/>
      <c r="B582" s="13" t="str">
        <f>"NS: "&amp;VLOOKUP(A579,'[1]Du lieu'!$A$4:$F$199,5,FALSE)&amp;")"</f>
        <v>NS: 19/05/1996)</v>
      </c>
      <c r="C582" s="14" t="s">
        <v>19</v>
      </c>
      <c r="D582" s="14" t="s">
        <v>16</v>
      </c>
      <c r="E582" s="15" t="str">
        <f>IF(VLOOKUP(A579,'[1]Du lieu'!$A$4:$AP$486,14)="x","x","-")</f>
        <v>-</v>
      </c>
      <c r="F582" s="15" t="str">
        <f>IF(VLOOKUP(A579,'[1]Du lieu'!$A$4:$AP$486,30)="x","x","-")</f>
        <v>-</v>
      </c>
      <c r="G582" s="16"/>
      <c r="H582" s="14" t="str">
        <f>IF(E582="x",VLOOKUP(A579,'[1]Du lieu'!$A$4:$AP$486,22,FALSE),IF(F582="x",IF(G582&lt;&gt;"-",VLOOKUP(A579,'[1]Du lieu'!$A$4:$AP$486,38,FALSE),"-"),"-"))</f>
        <v>-</v>
      </c>
      <c r="I582" s="46"/>
    </row>
    <row r="583" spans="1:9" ht="15.75" customHeight="1" x14ac:dyDescent="0.25">
      <c r="A583" s="47">
        <v>145</v>
      </c>
      <c r="B583" s="9" t="str">
        <f>VLOOKUP(A583,'[1]Du lieu'!$A$4:$C$199,3,FALSE)&amp;" "&amp;VLOOKUP(A583,'[1]Du lieu'!$A$4:$D$199,4,FALSE)</f>
        <v>Đỗ Văn Thao</v>
      </c>
      <c r="C583" s="10" t="s">
        <v>15</v>
      </c>
      <c r="D583" s="10" t="s">
        <v>16</v>
      </c>
      <c r="E583" s="11" t="str">
        <f>IF(VLOOKUP(A583,'[1]Du lieu'!$A$4:$AP$486,11)="x","x","-")</f>
        <v>-</v>
      </c>
      <c r="F583" s="11" t="str">
        <f>IF(VLOOKUP(A583,'[1]Du lieu'!$A$4:$AP$486,27)="x","x","-")</f>
        <v>x</v>
      </c>
      <c r="G583" s="12">
        <v>5.6</v>
      </c>
      <c r="H583" s="10" t="str">
        <f>IF(E583="x",VLOOKUP(A583,'[1]Du lieu'!$A$4:$AP$486,19,FALSE),IF(F583="x",IF(G583&lt;&gt;"-",VLOOKUP(A583,'[1]Du lieu'!$A$4:$AP$486,35,FALSE),"-"),"-"))</f>
        <v>10</v>
      </c>
      <c r="I583" s="45" t="str">
        <f>"Đã có chứng chỉ Tiếng Anh "&amp;VLOOKUP(A583,'[1]Du lieu'!$A$4:$H$486,8,FALSE)&amp;" (điểm thi: "&amp;VLOOKUP(A583,'[1]Du lieu'!$A$4:$H$486,7,FALSE)&amp;"), cấp ngày "&amp;VLOOKUP(A583,'[1]Du lieu'!$A$4:$J$486,9,FALSE)&amp;", thời hạn của chứng chỉ: "&amp;VLOOKUP(In!A583,'[1]Du lieu'!$A$4:$J$486,10)</f>
        <v>Đã có chứng chỉ Tiếng Anh TOEIC (điểm thi: 600), cấp ngày 27/10/2018, thời hạn của chứng chỉ: 27/10/2020</v>
      </c>
    </row>
    <row r="584" spans="1:9" ht="15.75" customHeight="1" x14ac:dyDescent="0.25">
      <c r="A584" s="48"/>
      <c r="B584" s="13" t="str">
        <f>"(Lớp: "&amp;VLOOKUP(A583,'[1]Du lieu'!$A$4:$F$199,6,FALSE)</f>
        <v>(Lớp: D14CQVT05-B</v>
      </c>
      <c r="C584" s="14" t="s">
        <v>17</v>
      </c>
      <c r="D584" s="14" t="s">
        <v>16</v>
      </c>
      <c r="E584" s="15" t="str">
        <f>IF(VLOOKUP(A583,'[1]Du lieu'!$A$4:$AP$486,12)="x","x","-")</f>
        <v>-</v>
      </c>
      <c r="F584" s="15" t="str">
        <f>IF(VLOOKUP(A583,'[1]Du lieu'!$A$4:$AP$486,28)="x","x","-")</f>
        <v>x</v>
      </c>
      <c r="G584" s="16">
        <v>6</v>
      </c>
      <c r="H584" s="14" t="str">
        <f>IF(E584="x",VLOOKUP(A583,'[1]Du lieu'!$A$4:$AP$486,20,FALSE),IF(F584="x",IF(G584&lt;&gt;"-",VLOOKUP(A583,'[1]Du lieu'!$A$4:$AP$486,36,FALSE),"-"),"-"))</f>
        <v>10</v>
      </c>
      <c r="I584" s="46"/>
    </row>
    <row r="585" spans="1:9" ht="15.75" customHeight="1" x14ac:dyDescent="0.25">
      <c r="A585" s="48"/>
      <c r="B585" s="13" t="str">
        <f>"MSV: "&amp;VLOOKUP(A583,'[1]Du lieu'!$A$4:$B$199,2,FALSE)</f>
        <v>MSV: B14DCVT511</v>
      </c>
      <c r="C585" s="14" t="s">
        <v>18</v>
      </c>
      <c r="D585" s="14" t="s">
        <v>16</v>
      </c>
      <c r="E585" s="15" t="str">
        <f>IF(VLOOKUP(A583,'[1]Du lieu'!$A$4:$AP$486,13)="x","x","-")</f>
        <v>-</v>
      </c>
      <c r="F585" s="15" t="str">
        <f>IF(VLOOKUP(A583,'[1]Du lieu'!$A$4:$AP$486,29)="x","x","-")</f>
        <v>-</v>
      </c>
      <c r="G585" s="16"/>
      <c r="H585" s="14" t="str">
        <f>IF(E585="x",VLOOKUP(A583,'[1]Du lieu'!$A$4:$AP$486,21,FALSE),IF(F585="x",IF(G585&lt;&gt;"-",VLOOKUP(A583,'[1]Du lieu'!$A$4:$AP$486,37,FALSE),"-"),"-"))</f>
        <v>-</v>
      </c>
      <c r="I585" s="46"/>
    </row>
    <row r="586" spans="1:9" ht="15.75" customHeight="1" x14ac:dyDescent="0.25">
      <c r="A586" s="48"/>
      <c r="B586" s="13" t="str">
        <f>"NS: "&amp;VLOOKUP(A583,'[1]Du lieu'!$A$4:$F$199,5,FALSE)&amp;")"</f>
        <v>NS: 16/09/1996)</v>
      </c>
      <c r="C586" s="14" t="s">
        <v>19</v>
      </c>
      <c r="D586" s="14" t="s">
        <v>16</v>
      </c>
      <c r="E586" s="15" t="str">
        <f>IF(VLOOKUP(A583,'[1]Du lieu'!$A$4:$AP$486,14)="x","x","-")</f>
        <v>-</v>
      </c>
      <c r="F586" s="15" t="str">
        <f>IF(VLOOKUP(A583,'[1]Du lieu'!$A$4:$AP$486,30)="x","x","-")</f>
        <v>-</v>
      </c>
      <c r="G586" s="16"/>
      <c r="H586" s="14" t="str">
        <f>IF(E586="x",VLOOKUP(A583,'[1]Du lieu'!$A$4:$AP$486,22,FALSE),IF(F586="x",IF(G586&lt;&gt;"-",VLOOKUP(A583,'[1]Du lieu'!$A$4:$AP$486,38,FALSE),"-"),"-"))</f>
        <v>-</v>
      </c>
      <c r="I586" s="46"/>
    </row>
    <row r="587" spans="1:9" ht="15.75" customHeight="1" x14ac:dyDescent="0.25">
      <c r="A587" s="47">
        <v>146</v>
      </c>
      <c r="B587" s="9" t="str">
        <f>VLOOKUP(A587,'[1]Du lieu'!$A$4:$C$199,3,FALSE)&amp;" "&amp;VLOOKUP(A587,'[1]Du lieu'!$A$4:$D$199,4,FALSE)</f>
        <v>Nguyễn Xuân Tuấn</v>
      </c>
      <c r="C587" s="10" t="s">
        <v>15</v>
      </c>
      <c r="D587" s="10" t="s">
        <v>16</v>
      </c>
      <c r="E587" s="11" t="str">
        <f>IF(VLOOKUP(A587,'[1]Du lieu'!$A$4:$AP$486,11)="x","x","-")</f>
        <v>-</v>
      </c>
      <c r="F587" s="11" t="str">
        <f>IF(VLOOKUP(A587,'[1]Du lieu'!$A$4:$AP$486,27)="x","x","-")</f>
        <v>x</v>
      </c>
      <c r="G587" s="12">
        <v>5</v>
      </c>
      <c r="H587" s="10" t="str">
        <f>IF(E587="x",VLOOKUP(A587,'[1]Du lieu'!$A$4:$AP$486,19,FALSE),IF(F587="x",IF(G587&lt;&gt;"-",VLOOKUP(A587,'[1]Du lieu'!$A$4:$AP$486,35,FALSE),"-"),"-"))</f>
        <v>10</v>
      </c>
      <c r="I587" s="45" t="str">
        <f>"Đã có chứng chỉ Tiếng Anh "&amp;VLOOKUP(A587,'[1]Du lieu'!$A$4:$H$486,8,FALSE)&amp;" (điểm thi: "&amp;VLOOKUP(A587,'[1]Du lieu'!$A$4:$H$486,7,FALSE)&amp;"), cấp ngày "&amp;VLOOKUP(A587,'[1]Du lieu'!$A$4:$J$486,9,FALSE)&amp;", thời hạn của chứng chỉ: "&amp;VLOOKUP(In!A587,'[1]Du lieu'!$A$4:$J$486,10)</f>
        <v>Đã có chứng chỉ Tiếng Anh TOEIC (điểm thi: 545), cấp ngày 27/11/2018, thời hạn của chứng chỉ: 27/11/2020</v>
      </c>
    </row>
    <row r="588" spans="1:9" ht="15.75" customHeight="1" x14ac:dyDescent="0.25">
      <c r="A588" s="48"/>
      <c r="B588" s="13" t="str">
        <f>"(Lớp: "&amp;VLOOKUP(A587,'[1]Du lieu'!$A$4:$F$199,6,FALSE)</f>
        <v>(Lớp: D14CQVT05-B</v>
      </c>
      <c r="C588" s="14" t="s">
        <v>17</v>
      </c>
      <c r="D588" s="14" t="s">
        <v>16</v>
      </c>
      <c r="E588" s="15" t="str">
        <f>IF(VLOOKUP(A587,'[1]Du lieu'!$A$4:$AP$486,12)="x","x","-")</f>
        <v>-</v>
      </c>
      <c r="F588" s="15" t="str">
        <f>IF(VLOOKUP(A587,'[1]Du lieu'!$A$4:$AP$486,28)="x","x","-")</f>
        <v>x</v>
      </c>
      <c r="G588" s="16">
        <v>5.4</v>
      </c>
      <c r="H588" s="14" t="str">
        <f>IF(E588="x",VLOOKUP(A587,'[1]Du lieu'!$A$4:$AP$486,20,FALSE),IF(F588="x",IF(G588&lt;&gt;"-",VLOOKUP(A587,'[1]Du lieu'!$A$4:$AP$486,36,FALSE),"-"),"-"))</f>
        <v>10</v>
      </c>
      <c r="I588" s="46"/>
    </row>
    <row r="589" spans="1:9" ht="15.75" customHeight="1" x14ac:dyDescent="0.25">
      <c r="A589" s="48"/>
      <c r="B589" s="13" t="str">
        <f>"MSV: "&amp;VLOOKUP(A587,'[1]Du lieu'!$A$4:$B$199,2,FALSE)</f>
        <v>MSV: B14DCVT355</v>
      </c>
      <c r="C589" s="14" t="s">
        <v>18</v>
      </c>
      <c r="D589" s="14" t="s">
        <v>16</v>
      </c>
      <c r="E589" s="15" t="str">
        <f>IF(VLOOKUP(A587,'[1]Du lieu'!$A$4:$AP$486,13)="x","x","-")</f>
        <v>-</v>
      </c>
      <c r="F589" s="15" t="str">
        <f>IF(VLOOKUP(A587,'[1]Du lieu'!$A$4:$AP$486,29)="x","x","-")</f>
        <v>-</v>
      </c>
      <c r="G589" s="16"/>
      <c r="H589" s="14" t="str">
        <f>IF(E589="x",VLOOKUP(A587,'[1]Du lieu'!$A$4:$AP$486,21,FALSE),IF(F589="x",IF(G589&lt;&gt;"-",VLOOKUP(A587,'[1]Du lieu'!$A$4:$AP$486,37,FALSE),"-"),"-"))</f>
        <v>-</v>
      </c>
      <c r="I589" s="46"/>
    </row>
    <row r="590" spans="1:9" ht="15.75" customHeight="1" x14ac:dyDescent="0.25">
      <c r="A590" s="48"/>
      <c r="B590" s="28" t="str">
        <f>"NS: "&amp;VLOOKUP(A587,'[1]Du lieu'!$A$4:$F$199,5,FALSE)&amp;")"</f>
        <v>NS: 13/03/1996)</v>
      </c>
      <c r="C590" s="29" t="s">
        <v>19</v>
      </c>
      <c r="D590" s="29" t="s">
        <v>16</v>
      </c>
      <c r="E590" s="30" t="str">
        <f>IF(VLOOKUP(A587,'[1]Du lieu'!$A$4:$AP$486,14)="x","x","-")</f>
        <v>-</v>
      </c>
      <c r="F590" s="30" t="str">
        <f>IF(VLOOKUP(A587,'[1]Du lieu'!$A$4:$AP$486,30)="x","x","-")</f>
        <v>-</v>
      </c>
      <c r="G590" s="27"/>
      <c r="H590" s="29" t="str">
        <f>IF(E590="x",VLOOKUP(A587,'[1]Du lieu'!$A$4:$AP$486,22,FALSE),IF(F590="x",IF(G590&lt;&gt;"-",VLOOKUP(A587,'[1]Du lieu'!$A$4:$AP$486,38,FALSE),"-"),"-"))</f>
        <v>-</v>
      </c>
      <c r="I590" s="54"/>
    </row>
    <row r="591" spans="1:9" ht="15.75" customHeight="1" x14ac:dyDescent="0.25">
      <c r="A591" s="47">
        <v>147</v>
      </c>
      <c r="B591" s="9" t="str">
        <f>VLOOKUP(A591,'[1]Du lieu'!$A$4:$C$199,3,FALSE)&amp;" "&amp;VLOOKUP(A591,'[1]Du lieu'!$A$4:$D$199,4,FALSE)</f>
        <v>Bùi Thị Thủy</v>
      </c>
      <c r="C591" s="10" t="s">
        <v>15</v>
      </c>
      <c r="D591" s="10" t="s">
        <v>16</v>
      </c>
      <c r="E591" s="11" t="str">
        <f>IF(VLOOKUP(A591,'[1]Du lieu'!$A$4:$AP$486,11)="x","x","-")</f>
        <v>-</v>
      </c>
      <c r="F591" s="11" t="str">
        <f>IF(VLOOKUP(A591,'[1]Du lieu'!$A$4:$AP$486,27)="x","x","-")</f>
        <v>x</v>
      </c>
      <c r="G591" s="12">
        <v>4.0999999999999996</v>
      </c>
      <c r="H591" s="10" t="str">
        <f>IF(E591="x",VLOOKUP(A591,'[1]Du lieu'!$A$4:$AP$486,19,FALSE),IF(F591="x",IF(G591&lt;&gt;"-",VLOOKUP(A591,'[1]Du lieu'!$A$4:$AP$486,35,FALSE),"-"),"-"))</f>
        <v>9</v>
      </c>
      <c r="I591" s="45" t="str">
        <f>"Đã có chứng chỉ Tiếng Anh "&amp;VLOOKUP(A591,'[1]Du lieu'!$A$4:$H$486,8,FALSE)&amp;" (điểm thi: "&amp;VLOOKUP(A591,'[1]Du lieu'!$A$4:$H$486,7,FALSE)&amp;"), cấp ngày "&amp;VLOOKUP(A591,'[1]Du lieu'!$A$4:$J$486,9,FALSE)&amp;", thời hạn của chứng chỉ: "&amp;VLOOKUP(In!A591,'[1]Du lieu'!$A$4:$J$486,10)</f>
        <v>Đã có chứng chỉ Tiếng Anh TOEIC (điểm thi: 505), cấp ngày 16/11/2018, thời hạn của chứng chỉ: 16/11/2020</v>
      </c>
    </row>
    <row r="592" spans="1:9" ht="15.75" customHeight="1" x14ac:dyDescent="0.25">
      <c r="A592" s="48"/>
      <c r="B592" s="13" t="str">
        <f>"(Lớp: "&amp;VLOOKUP(A591,'[1]Du lieu'!$A$4:$F$199,6,FALSE)</f>
        <v>(Lớp: D14CQVT05-B</v>
      </c>
      <c r="C592" s="14" t="s">
        <v>17</v>
      </c>
      <c r="D592" s="14" t="s">
        <v>16</v>
      </c>
      <c r="E592" s="15" t="str">
        <f>IF(VLOOKUP(A591,'[1]Du lieu'!$A$4:$AP$486,12)="x","x","-")</f>
        <v>-</v>
      </c>
      <c r="F592" s="15" t="str">
        <f>IF(VLOOKUP(A591,'[1]Du lieu'!$A$4:$AP$486,28)="x","x","-")</f>
        <v>x</v>
      </c>
      <c r="G592" s="16">
        <v>4.5</v>
      </c>
      <c r="H592" s="14" t="str">
        <f>IF(E592="x",VLOOKUP(A591,'[1]Du lieu'!$A$4:$AP$486,20,FALSE),IF(F592="x",IF(G592&lt;&gt;"-",VLOOKUP(A591,'[1]Du lieu'!$A$4:$AP$486,36,FALSE),"-"),"-"))</f>
        <v>9</v>
      </c>
      <c r="I592" s="46"/>
    </row>
    <row r="593" spans="1:9" ht="15.75" customHeight="1" x14ac:dyDescent="0.25">
      <c r="A593" s="48"/>
      <c r="B593" s="13" t="str">
        <f>"MSV: "&amp;VLOOKUP(A591,'[1]Du lieu'!$A$4:$B$199,2,FALSE)</f>
        <v>MSV: B14DCVT655</v>
      </c>
      <c r="C593" s="14" t="s">
        <v>18</v>
      </c>
      <c r="D593" s="14" t="s">
        <v>16</v>
      </c>
      <c r="E593" s="15" t="str">
        <f>IF(VLOOKUP(A591,'[1]Du lieu'!$A$4:$AP$486,13)="x","x","-")</f>
        <v>-</v>
      </c>
      <c r="F593" s="15" t="str">
        <f>IF(VLOOKUP(A591,'[1]Du lieu'!$A$4:$AP$486,29)="x","x","-")</f>
        <v>-</v>
      </c>
      <c r="G593" s="16"/>
      <c r="H593" s="14" t="str">
        <f>IF(E593="x",VLOOKUP(A591,'[1]Du lieu'!$A$4:$AP$486,21,FALSE),IF(F593="x",IF(G593&lt;&gt;"-",VLOOKUP(A591,'[1]Du lieu'!$A$4:$AP$486,37,FALSE),"-"),"-"))</f>
        <v>-</v>
      </c>
      <c r="I593" s="46"/>
    </row>
    <row r="594" spans="1:9" ht="15.75" customHeight="1" x14ac:dyDescent="0.25">
      <c r="A594" s="48"/>
      <c r="B594" s="28" t="str">
        <f>"NS: "&amp;VLOOKUP(A591,'[1]Du lieu'!$A$4:$F$199,5,FALSE)&amp;")"</f>
        <v>NS: 28/09/1995)</v>
      </c>
      <c r="C594" s="29" t="s">
        <v>19</v>
      </c>
      <c r="D594" s="29" t="s">
        <v>16</v>
      </c>
      <c r="E594" s="30" t="str">
        <f>IF(VLOOKUP(A591,'[1]Du lieu'!$A$4:$AP$486,14)="x","x","-")</f>
        <v>-</v>
      </c>
      <c r="F594" s="30" t="str">
        <f>IF(VLOOKUP(A591,'[1]Du lieu'!$A$4:$AP$486,30)="x","x","-")</f>
        <v>-</v>
      </c>
      <c r="G594" s="27"/>
      <c r="H594" s="29" t="str">
        <f>IF(E594="x",VLOOKUP(A591,'[1]Du lieu'!$A$4:$AP$486,22,FALSE),IF(F594="x",IF(G594&lt;&gt;"-",VLOOKUP(A591,'[1]Du lieu'!$A$4:$AP$486,38,FALSE),"-"),"-"))</f>
        <v>-</v>
      </c>
      <c r="I594" s="54"/>
    </row>
    <row r="595" spans="1:9" ht="15.75" customHeight="1" x14ac:dyDescent="0.25">
      <c r="A595" s="47">
        <v>148</v>
      </c>
      <c r="B595" s="9" t="str">
        <f>VLOOKUP(A595,'[1]Du lieu'!$A$4:$C$199,3,FALSE)&amp;" "&amp;VLOOKUP(A595,'[1]Du lieu'!$A$4:$D$199,4,FALSE)</f>
        <v>Hoàng Văn Thế</v>
      </c>
      <c r="C595" s="10" t="s">
        <v>15</v>
      </c>
      <c r="D595" s="10" t="s">
        <v>16</v>
      </c>
      <c r="E595" s="11" t="str">
        <f>IF(VLOOKUP(A595,'[1]Du lieu'!$A$4:$AP$486,11)="x","x","-")</f>
        <v>-</v>
      </c>
      <c r="F595" s="11" t="str">
        <f>IF(VLOOKUP(A595,'[1]Du lieu'!$A$4:$AP$486,27)="x","x","-")</f>
        <v>x</v>
      </c>
      <c r="G595" s="12">
        <v>7</v>
      </c>
      <c r="H595" s="10" t="str">
        <f>IF(E595="x",VLOOKUP(A595,'[1]Du lieu'!$A$4:$AP$486,19,FALSE),IF(F595="x",IF(G595&lt;&gt;"-",VLOOKUP(A595,'[1]Du lieu'!$A$4:$AP$486,35,FALSE),"-"),"-"))</f>
        <v>8</v>
      </c>
      <c r="I595" s="45" t="str">
        <f>"Đã có chứng chỉ Tiếng Anh "&amp;VLOOKUP(A595,'[1]Du lieu'!$A$4:$H$486,8,FALSE)&amp;" (điểm thi: "&amp;VLOOKUP(A595,'[1]Du lieu'!$A$4:$H$486,7,FALSE)&amp;"), cấp ngày "&amp;VLOOKUP(A595,'[1]Du lieu'!$A$4:$J$486,9,FALSE)&amp;", thời hạn của chứng chỉ: "&amp;VLOOKUP(In!A595,'[1]Du lieu'!$A$4:$J$486,10)</f>
        <v>Đã có chứng chỉ Tiếng Anh TOEIC (điểm thi: 470), cấp ngày 14/11/2018, thời hạn của chứng chỉ: 14/11/2020</v>
      </c>
    </row>
    <row r="596" spans="1:9" ht="15.75" customHeight="1" x14ac:dyDescent="0.25">
      <c r="A596" s="48"/>
      <c r="B596" s="13" t="str">
        <f>"(Lớp: "&amp;VLOOKUP(A595,'[1]Du lieu'!$A$4:$F$199,6,FALSE)</f>
        <v>(Lớp: D14CQVT05-B</v>
      </c>
      <c r="C596" s="14" t="s">
        <v>17</v>
      </c>
      <c r="D596" s="14" t="s">
        <v>16</v>
      </c>
      <c r="E596" s="15" t="str">
        <f>IF(VLOOKUP(A595,'[1]Du lieu'!$A$4:$AP$486,12)="x","x","-")</f>
        <v>-</v>
      </c>
      <c r="F596" s="15" t="str">
        <f>IF(VLOOKUP(A595,'[1]Du lieu'!$A$4:$AP$486,28)="x","x","-")</f>
        <v>x</v>
      </c>
      <c r="G596" s="16">
        <v>5.0999999999999996</v>
      </c>
      <c r="H596" s="14">
        <f>IF(E596="x",VLOOKUP(A595,'[1]Du lieu'!$A$4:$AP$486,20,FALSE),IF(F596="x",IF(G596&lt;&gt;"-",VLOOKUP(A595,'[1]Du lieu'!$A$4:$AP$486,36,FALSE),"-"),"-"))</f>
        <v>7</v>
      </c>
      <c r="I596" s="46"/>
    </row>
    <row r="597" spans="1:9" ht="15.75" customHeight="1" x14ac:dyDescent="0.25">
      <c r="A597" s="48"/>
      <c r="B597" s="13" t="str">
        <f>"MSV: "&amp;VLOOKUP(A595,'[1]Du lieu'!$A$4:$B$199,2,FALSE)</f>
        <v>MSV: B14DCVT477</v>
      </c>
      <c r="C597" s="14" t="s">
        <v>18</v>
      </c>
      <c r="D597" s="14" t="s">
        <v>16</v>
      </c>
      <c r="E597" s="15" t="str">
        <f>IF(VLOOKUP(A595,'[1]Du lieu'!$A$4:$AP$486,13)="x","x","-")</f>
        <v>-</v>
      </c>
      <c r="F597" s="15" t="str">
        <f>IF(VLOOKUP(A595,'[1]Du lieu'!$A$4:$AP$486,29)="x","x","-")</f>
        <v>-</v>
      </c>
      <c r="G597" s="16"/>
      <c r="H597" s="14" t="str">
        <f>IF(E597="x",VLOOKUP(A595,'[1]Du lieu'!$A$4:$AP$486,21,FALSE),IF(F597="x",IF(G597&lt;&gt;"-",VLOOKUP(A595,'[1]Du lieu'!$A$4:$AP$486,37,FALSE),"-"),"-"))</f>
        <v>-</v>
      </c>
      <c r="I597" s="46"/>
    </row>
    <row r="598" spans="1:9" ht="15.75" customHeight="1" x14ac:dyDescent="0.25">
      <c r="A598" s="48"/>
      <c r="B598" s="28" t="str">
        <f>"NS: "&amp;VLOOKUP(A595,'[1]Du lieu'!$A$4:$F$199,5,FALSE)&amp;")"</f>
        <v>NS: 08/07/1996)</v>
      </c>
      <c r="C598" s="14" t="s">
        <v>19</v>
      </c>
      <c r="D598" s="29" t="s">
        <v>16</v>
      </c>
      <c r="E598" s="30" t="str">
        <f>IF(VLOOKUP(A595,'[1]Du lieu'!$A$4:$AP$486,14)="x","x","-")</f>
        <v>-</v>
      </c>
      <c r="F598" s="30" t="str">
        <f>IF(VLOOKUP(A595,'[1]Du lieu'!$A$4:$AP$486,30)="x","x","-")</f>
        <v>-</v>
      </c>
      <c r="G598" s="27"/>
      <c r="H598" s="32" t="s">
        <v>16</v>
      </c>
      <c r="I598" s="54"/>
    </row>
    <row r="599" spans="1:9" ht="15.75" customHeight="1" x14ac:dyDescent="0.25">
      <c r="A599" s="47">
        <v>149</v>
      </c>
      <c r="B599" s="9" t="str">
        <f>VLOOKUP(A599,'[1]Du lieu'!$A$4:$C$199,3,FALSE)&amp;" "&amp;VLOOKUP(A599,'[1]Du lieu'!$A$4:$D$199,4,FALSE)</f>
        <v>Trần Mạnh Toàn</v>
      </c>
      <c r="C599" s="10" t="s">
        <v>15</v>
      </c>
      <c r="D599" s="10" t="s">
        <v>16</v>
      </c>
      <c r="E599" s="11" t="str">
        <f>IF(VLOOKUP(A599,'[1]Du lieu'!$A$4:$AP$486,11)="x","x","-")</f>
        <v>-</v>
      </c>
      <c r="F599" s="11" t="str">
        <f>IF(VLOOKUP(A599,'[1]Du lieu'!$A$4:$AP$486,27)="x","x","-")</f>
        <v>x</v>
      </c>
      <c r="G599" s="12">
        <v>6</v>
      </c>
      <c r="H599" s="10" t="str">
        <f>IF(E599="x",VLOOKUP(A599,'[1]Du lieu'!$A$4:$AP$486,19,FALSE),IF(F599="x",IF(G599&lt;&gt;"-",VLOOKUP(A599,'[1]Du lieu'!$A$4:$AP$486,35,FALSE),"-"),"-"))</f>
        <v>9</v>
      </c>
      <c r="I599" s="45" t="str">
        <f>"Đã có chứng chỉ Tiếng Anh "&amp;VLOOKUP(A599,'[1]Du lieu'!$A$4:$H$486,8,FALSE)&amp;" (điểm thi: "&amp;VLOOKUP(A599,'[1]Du lieu'!$A$4:$H$486,7,FALSE)&amp;"), cấp ngày "&amp;VLOOKUP(A599,'[1]Du lieu'!$A$4:$J$486,9,FALSE)&amp;", thời hạn của chứng chỉ: "&amp;VLOOKUP(In!A599,'[1]Du lieu'!$A$4:$J$486,10)</f>
        <v>Đã có chứng chỉ Tiếng Anh TOEIC (điểm thi: 510), cấp ngày 22/9/2018, thời hạn của chứng chỉ: 22/9/2020</v>
      </c>
    </row>
    <row r="600" spans="1:9" ht="15.75" customHeight="1" x14ac:dyDescent="0.25">
      <c r="A600" s="48"/>
      <c r="B600" s="13" t="str">
        <f>"(Lớp: "&amp;VLOOKUP(A599,'[1]Du lieu'!$A$4:$F$199,6,FALSE)</f>
        <v>(Lớp: D14CQVT05-B</v>
      </c>
      <c r="C600" s="14" t="s">
        <v>17</v>
      </c>
      <c r="D600" s="14" t="s">
        <v>16</v>
      </c>
      <c r="E600" s="15" t="str">
        <f>IF(VLOOKUP(A599,'[1]Du lieu'!$A$4:$AP$486,12)="x","x","-")</f>
        <v>-</v>
      </c>
      <c r="F600" s="15" t="str">
        <f>IF(VLOOKUP(A599,'[1]Du lieu'!$A$4:$AP$486,28)="x","x","-")</f>
        <v>x</v>
      </c>
      <c r="G600" s="16">
        <v>6.4</v>
      </c>
      <c r="H600" s="14" t="str">
        <f>IF(E600="x",VLOOKUP(A599,'[1]Du lieu'!$A$4:$AP$486,20,FALSE),IF(F600="x",IF(G600&lt;&gt;"-",VLOOKUP(A599,'[1]Du lieu'!$A$4:$AP$486,36,FALSE),"-"),"-"))</f>
        <v>9</v>
      </c>
      <c r="I600" s="46"/>
    </row>
    <row r="601" spans="1:9" ht="15.75" customHeight="1" x14ac:dyDescent="0.25">
      <c r="A601" s="48"/>
      <c r="B601" s="13" t="str">
        <f>"MSV: "&amp;VLOOKUP(A599,'[1]Du lieu'!$A$4:$B$199,2,FALSE)</f>
        <v>MSV: B14DCVT607</v>
      </c>
      <c r="C601" s="14" t="s">
        <v>18</v>
      </c>
      <c r="D601" s="14" t="s">
        <v>16</v>
      </c>
      <c r="E601" s="15" t="str">
        <f>IF(VLOOKUP(A599,'[1]Du lieu'!$A$4:$AP$486,13)="x","x","-")</f>
        <v>-</v>
      </c>
      <c r="F601" s="15" t="str">
        <f>IF(VLOOKUP(A599,'[1]Du lieu'!$A$4:$AP$486,29)="x","x","-")</f>
        <v>-</v>
      </c>
      <c r="G601" s="16"/>
      <c r="H601" s="14" t="str">
        <f>IF(E601="x",VLOOKUP(A599,'[1]Du lieu'!$A$4:$AP$486,21,FALSE),IF(F601="x",IF(G601&lt;&gt;"-",VLOOKUP(A599,'[1]Du lieu'!$A$4:$AP$486,37,FALSE),"-"),"-"))</f>
        <v>-</v>
      </c>
      <c r="I601" s="46"/>
    </row>
    <row r="602" spans="1:9" ht="15.75" customHeight="1" x14ac:dyDescent="0.25">
      <c r="A602" s="48"/>
      <c r="B602" s="28" t="str">
        <f>"NS: "&amp;VLOOKUP(A599,'[1]Du lieu'!$A$4:$F$199,5,FALSE)&amp;")"</f>
        <v>NS: 23/07/1996)</v>
      </c>
      <c r="C602" s="29" t="s">
        <v>19</v>
      </c>
      <c r="D602" s="29" t="s">
        <v>16</v>
      </c>
      <c r="E602" s="30" t="str">
        <f>IF(VLOOKUP(A599,'[1]Du lieu'!$A$4:$AP$486,14)="x","x","-")</f>
        <v>-</v>
      </c>
      <c r="F602" s="30" t="str">
        <f>IF(VLOOKUP(A599,'[1]Du lieu'!$A$4:$AP$486,30)="x","x","-")</f>
        <v>-</v>
      </c>
      <c r="G602" s="27"/>
      <c r="H602" s="32" t="s">
        <v>16</v>
      </c>
      <c r="I602" s="54"/>
    </row>
    <row r="603" spans="1:9" ht="15.75" customHeight="1" x14ac:dyDescent="0.25">
      <c r="A603" s="47">
        <v>150</v>
      </c>
      <c r="B603" s="9" t="str">
        <f>VLOOKUP(A603,'[1]Du lieu'!$A$4:$C$199,3,FALSE)&amp;" "&amp;VLOOKUP(A603,'[1]Du lieu'!$A$4:$D$199,4,FALSE)</f>
        <v>Nguyễn Công Nhật Anh</v>
      </c>
      <c r="C603" s="10" t="s">
        <v>15</v>
      </c>
      <c r="D603" s="10" t="s">
        <v>16</v>
      </c>
      <c r="E603" s="11" t="str">
        <f>IF(VLOOKUP(A603,'[1]Du lieu'!$A$4:$AP$486,11)="x","x","-")</f>
        <v>-</v>
      </c>
      <c r="F603" s="11" t="str">
        <f>IF(VLOOKUP(A603,'[1]Du lieu'!$A$4:$AP$486,27)="x","x","-")</f>
        <v>x</v>
      </c>
      <c r="G603" s="12">
        <v>6.6</v>
      </c>
      <c r="H603" s="10" t="str">
        <f>IF(E603="x",VLOOKUP(A603,'[1]Du lieu'!$A$4:$AP$486,19,FALSE),IF(F603="x",IF(G603&lt;&gt;"-",VLOOKUP(A603,'[1]Du lieu'!$A$4:$AP$486,35,FALSE),"-"),"-"))</f>
        <v>10</v>
      </c>
      <c r="I603" s="45" t="str">
        <f>"Đã có chứng chỉ Tiếng Anh "&amp;VLOOKUP(A603,'[1]Du lieu'!$A$4:$H$486,8,FALSE)&amp;" (điểm thi: "&amp;VLOOKUP(A603,'[1]Du lieu'!$A$4:$H$486,7,FALSE)&amp;"), cấp ngày "&amp;VLOOKUP(A603,'[1]Du lieu'!$A$4:$J$486,9,FALSE)&amp;", thời hạn của chứng chỉ: "&amp;VLOOKUP(In!A603,'[1]Du lieu'!$A$4:$J$486,10)</f>
        <v>Đã có chứng chỉ Tiếng Anh TOEIC (điểm thi: 655), cấp ngày 26/11/2018, thời hạn của chứng chỉ: 26/11/2020</v>
      </c>
    </row>
    <row r="604" spans="1:9" ht="15.75" customHeight="1" x14ac:dyDescent="0.25">
      <c r="A604" s="48"/>
      <c r="B604" s="13" t="str">
        <f>"(Lớp: "&amp;VLOOKUP(A603,'[1]Du lieu'!$A$4:$F$199,6,FALSE)</f>
        <v>(Lớp: D14CQVT06-B</v>
      </c>
      <c r="C604" s="14" t="s">
        <v>17</v>
      </c>
      <c r="D604" s="14" t="s">
        <v>16</v>
      </c>
      <c r="E604" s="15" t="str">
        <f>IF(VLOOKUP(A603,'[1]Du lieu'!$A$4:$AP$486,12)="x","x","-")</f>
        <v>-</v>
      </c>
      <c r="F604" s="15" t="str">
        <f>IF(VLOOKUP(A603,'[1]Du lieu'!$A$4:$AP$486,28)="x","x","-")</f>
        <v>x</v>
      </c>
      <c r="G604" s="16">
        <v>6.3</v>
      </c>
      <c r="H604" s="14" t="str">
        <f>IF(E604="x",VLOOKUP(A603,'[1]Du lieu'!$A$4:$AP$486,20,FALSE),IF(F604="x",IF(G604&lt;&gt;"-",VLOOKUP(A603,'[1]Du lieu'!$A$4:$AP$486,36,FALSE),"-"),"-"))</f>
        <v>10</v>
      </c>
      <c r="I604" s="46"/>
    </row>
    <row r="605" spans="1:9" ht="15.75" customHeight="1" x14ac:dyDescent="0.25">
      <c r="A605" s="48"/>
      <c r="B605" s="13" t="str">
        <f>"MSV: "&amp;VLOOKUP(A603,'[1]Du lieu'!$A$4:$B$199,2,FALSE)</f>
        <v>MSV: B14DCVT048</v>
      </c>
      <c r="C605" s="14" t="s">
        <v>18</v>
      </c>
      <c r="D605" s="14" t="s">
        <v>16</v>
      </c>
      <c r="E605" s="15" t="str">
        <f>IF(VLOOKUP(A603,'[1]Du lieu'!$A$4:$AP$486,13)="x","x","-")</f>
        <v>-</v>
      </c>
      <c r="F605" s="15" t="str">
        <f>IF(VLOOKUP(A603,'[1]Du lieu'!$A$4:$AP$486,29)="x","x","-")</f>
        <v>-</v>
      </c>
      <c r="G605" s="16"/>
      <c r="H605" s="14" t="str">
        <f>IF(E605="x",VLOOKUP(A603,'[1]Du lieu'!$A$4:$AP$486,21,FALSE),IF(F605="x",IF(G605&lt;&gt;"-",VLOOKUP(A603,'[1]Du lieu'!$A$4:$AP$486,37,FALSE),"-"),"-"))</f>
        <v>-</v>
      </c>
      <c r="I605" s="46"/>
    </row>
    <row r="606" spans="1:9" ht="15.75" customHeight="1" x14ac:dyDescent="0.25">
      <c r="A606" s="48"/>
      <c r="B606" s="28" t="str">
        <f>"NS: "&amp;VLOOKUP(A603,'[1]Du lieu'!$A$4:$F$199,5,FALSE)&amp;")"</f>
        <v>NS: 01/06/1996)</v>
      </c>
      <c r="C606" s="29" t="s">
        <v>19</v>
      </c>
      <c r="D606" s="29" t="s">
        <v>16</v>
      </c>
      <c r="E606" s="30" t="str">
        <f>IF(VLOOKUP(A603,'[1]Du lieu'!$A$4:$AP$486,14)="x","x","-")</f>
        <v>-</v>
      </c>
      <c r="F606" s="30" t="str">
        <f>IF(VLOOKUP(A603,'[1]Du lieu'!$A$4:$AP$486,30)="x","x","-")</f>
        <v>-</v>
      </c>
      <c r="G606" s="27"/>
      <c r="H606" s="32" t="s">
        <v>16</v>
      </c>
      <c r="I606" s="54"/>
    </row>
    <row r="607" spans="1:9" ht="15.75" customHeight="1" x14ac:dyDescent="0.25">
      <c r="A607" s="47">
        <v>151</v>
      </c>
      <c r="B607" s="9" t="str">
        <f>VLOOKUP(A607,'[1]Du lieu'!$A$4:$C$199,3,FALSE)&amp;" "&amp;VLOOKUP(A607,'[1]Du lieu'!$A$4:$D$199,4,FALSE)</f>
        <v>Nguyễn Công Cường</v>
      </c>
      <c r="C607" s="10" t="s">
        <v>15</v>
      </c>
      <c r="D607" s="10" t="s">
        <v>16</v>
      </c>
      <c r="E607" s="11" t="str">
        <f>IF(VLOOKUP(A607,'[1]Du lieu'!$A$4:$AP$486,11)="x","x","-")</f>
        <v>-</v>
      </c>
      <c r="F607" s="11" t="str">
        <f>IF(VLOOKUP(A607,'[1]Du lieu'!$A$4:$AP$486,27)="x","x","-")</f>
        <v>x</v>
      </c>
      <c r="G607" s="12">
        <v>5.3</v>
      </c>
      <c r="H607" s="10" t="str">
        <f>IF(E607="x",VLOOKUP(A607,'[1]Du lieu'!$A$4:$AP$486,19,FALSE),IF(F607="x",IF(G607&lt;&gt;"-",VLOOKUP(A607,'[1]Du lieu'!$A$4:$AP$486,35,FALSE),"-"),"-"))</f>
        <v>9</v>
      </c>
      <c r="I607" s="45" t="str">
        <f>"Đã có chứng chỉ Tiếng Anh "&amp;VLOOKUP(A607,'[1]Du lieu'!$A$4:$H$486,8,FALSE)&amp;" (điểm thi: "&amp;VLOOKUP(A607,'[1]Du lieu'!$A$4:$H$486,7,FALSE)&amp;"), cấp ngày "&amp;VLOOKUP(A607,'[1]Du lieu'!$A$4:$J$486,9,FALSE)&amp;", thời hạn của chứng chỉ: "&amp;VLOOKUP(In!A607,'[1]Du lieu'!$A$4:$J$486,10)</f>
        <v>Đã có chứng chỉ Tiếng Anh TOEIC (điểm thi: 510), cấp ngày 17/10/2018, thời hạn của chứng chỉ: 17/10/2020</v>
      </c>
    </row>
    <row r="608" spans="1:9" ht="15.75" customHeight="1" x14ac:dyDescent="0.25">
      <c r="A608" s="48"/>
      <c r="B608" s="13" t="str">
        <f>"(Lớp: "&amp;VLOOKUP(A607,'[1]Du lieu'!$A$4:$F$199,6,FALSE)</f>
        <v>(Lớp: D14CQVT06-B</v>
      </c>
      <c r="C608" s="14" t="s">
        <v>17</v>
      </c>
      <c r="D608" s="14" t="s">
        <v>16</v>
      </c>
      <c r="E608" s="15" t="str">
        <f>IF(VLOOKUP(A607,'[1]Du lieu'!$A$4:$AP$486,12)="x","x","-")</f>
        <v>-</v>
      </c>
      <c r="F608" s="15" t="str">
        <f>IF(VLOOKUP(A607,'[1]Du lieu'!$A$4:$AP$486,28)="x","x","-")</f>
        <v>x</v>
      </c>
      <c r="G608" s="16">
        <v>4.5</v>
      </c>
      <c r="H608" s="14" t="str">
        <f>IF(E608="x",VLOOKUP(A607,'[1]Du lieu'!$A$4:$AP$486,20,FALSE),IF(F608="x",IF(G608&lt;&gt;"-",VLOOKUP(A607,'[1]Du lieu'!$A$4:$AP$486,36,FALSE),"-"),"-"))</f>
        <v>9</v>
      </c>
      <c r="I608" s="46"/>
    </row>
    <row r="609" spans="1:9" ht="15.75" customHeight="1" x14ac:dyDescent="0.25">
      <c r="A609" s="48"/>
      <c r="B609" s="13" t="str">
        <f>"MSV: "&amp;VLOOKUP(A607,'[1]Du lieu'!$A$4:$B$199,2,FALSE)</f>
        <v>MSV: B14DCVT035</v>
      </c>
      <c r="C609" s="14" t="s">
        <v>18</v>
      </c>
      <c r="D609" s="14" t="s">
        <v>16</v>
      </c>
      <c r="E609" s="15" t="str">
        <f>IF(VLOOKUP(A607,'[1]Du lieu'!$A$4:$AP$486,13)="x","x","-")</f>
        <v>-</v>
      </c>
      <c r="F609" s="15" t="str">
        <f>IF(VLOOKUP(A607,'[1]Du lieu'!$A$4:$AP$486,29)="x","x","-")</f>
        <v>-</v>
      </c>
      <c r="G609" s="16"/>
      <c r="H609" s="14" t="str">
        <f>IF(E609="x",VLOOKUP(A607,'[1]Du lieu'!$A$4:$AP$486,21,FALSE),IF(F609="x",IF(G609&lt;&gt;"-",VLOOKUP(A607,'[1]Du lieu'!$A$4:$AP$486,37,FALSE),"-"),"-"))</f>
        <v>-</v>
      </c>
      <c r="I609" s="46"/>
    </row>
    <row r="610" spans="1:9" ht="15.75" customHeight="1" x14ac:dyDescent="0.25">
      <c r="A610" s="48"/>
      <c r="B610" s="28" t="str">
        <f>"NS: "&amp;VLOOKUP(A607,'[1]Du lieu'!$A$4:$F$199,5,FALSE)&amp;")"</f>
        <v>NS: 11/12/1996)</v>
      </c>
      <c r="C610" s="29" t="s">
        <v>19</v>
      </c>
      <c r="D610" s="29" t="s">
        <v>16</v>
      </c>
      <c r="E610" s="30" t="str">
        <f>IF(VLOOKUP(A607,'[1]Du lieu'!$A$4:$AP$486,14)="x","x","-")</f>
        <v>-</v>
      </c>
      <c r="F610" s="30" t="str">
        <f>IF(VLOOKUP(A607,'[1]Du lieu'!$A$4:$AP$486,30)="x","x","-")</f>
        <v>-</v>
      </c>
      <c r="G610" s="27"/>
      <c r="H610" s="32" t="s">
        <v>16</v>
      </c>
      <c r="I610" s="54"/>
    </row>
    <row r="611" spans="1:9" ht="15.75" customHeight="1" x14ac:dyDescent="0.25">
      <c r="A611" s="47">
        <v>152</v>
      </c>
      <c r="B611" s="9" t="str">
        <f>VLOOKUP(A611,'[1]Du lieu'!$A$4:$C$199,3,FALSE)&amp;" "&amp;VLOOKUP(A611,'[1]Du lieu'!$A$4:$D$199,4,FALSE)</f>
        <v>Trần Xuân Duyệt</v>
      </c>
      <c r="C611" s="10" t="s">
        <v>15</v>
      </c>
      <c r="D611" s="10" t="s">
        <v>16</v>
      </c>
      <c r="E611" s="11" t="str">
        <f>IF(VLOOKUP(A611,'[1]Du lieu'!$A$4:$AP$486,11)="x","x","-")</f>
        <v>-</v>
      </c>
      <c r="F611" s="11" t="str">
        <f>IF(VLOOKUP(A611,'[1]Du lieu'!$A$4:$AP$486,27)="x","x","-")</f>
        <v>x</v>
      </c>
      <c r="G611" s="12">
        <v>4.5999999999999996</v>
      </c>
      <c r="H611" s="10" t="str">
        <f>IF(E611="x",VLOOKUP(A611,'[1]Du lieu'!$A$4:$AP$486,19,FALSE),IF(F611="x",IF(G611&lt;&gt;"-",VLOOKUP(A611,'[1]Du lieu'!$A$4:$AP$486,35,FALSE),"-"),"-"))</f>
        <v>8</v>
      </c>
      <c r="I611" s="45" t="str">
        <f>"Đã có chứng chỉ Tiếng Anh "&amp;VLOOKUP(A611,'[1]Du lieu'!$A$4:$H$486,8,FALSE)&amp;" (điểm thi: "&amp;VLOOKUP(A611,'[1]Du lieu'!$A$4:$H$486,7,FALSE)&amp;"), cấp ngày "&amp;VLOOKUP(A611,'[1]Du lieu'!$A$4:$J$486,9,FALSE)&amp;", thời hạn của chứng chỉ: "&amp;VLOOKUP(In!A611,'[1]Du lieu'!$A$4:$J$486,10)</f>
        <v>Đã có chứng chỉ Tiếng Anh TOEIC (điểm thi: 485), cấp ngày 10/11/2018, thời hạn của chứng chỉ: 10/11/2020</v>
      </c>
    </row>
    <row r="612" spans="1:9" ht="15.75" customHeight="1" x14ac:dyDescent="0.25">
      <c r="A612" s="48"/>
      <c r="B612" s="13" t="str">
        <f>"(Lớp: "&amp;VLOOKUP(A611,'[1]Du lieu'!$A$4:$F$199,6,FALSE)</f>
        <v>(Lớp: D14CQVT06-B</v>
      </c>
      <c r="C612" s="14" t="s">
        <v>17</v>
      </c>
      <c r="D612" s="14" t="s">
        <v>16</v>
      </c>
      <c r="E612" s="15" t="str">
        <f>IF(VLOOKUP(A611,'[1]Du lieu'!$A$4:$AP$486,12)="x","x","-")</f>
        <v>-</v>
      </c>
      <c r="F612" s="15" t="str">
        <f>IF(VLOOKUP(A611,'[1]Du lieu'!$A$4:$AP$486,28)="x","x","-")</f>
        <v>x</v>
      </c>
      <c r="G612" s="16">
        <v>5.4</v>
      </c>
      <c r="H612" s="14">
        <f>IF(E612="x",VLOOKUP(A611,'[1]Du lieu'!$A$4:$AP$486,20,FALSE),IF(F612="x",IF(G612&lt;&gt;"-",VLOOKUP(A611,'[1]Du lieu'!$A$4:$AP$486,36,FALSE),"-"),"-"))</f>
        <v>7</v>
      </c>
      <c r="I612" s="46"/>
    </row>
    <row r="613" spans="1:9" ht="15.75" customHeight="1" x14ac:dyDescent="0.25">
      <c r="A613" s="48"/>
      <c r="B613" s="13" t="str">
        <f>"MSV: "&amp;VLOOKUP(A611,'[1]Du lieu'!$A$4:$B$199,2,FALSE)</f>
        <v>MSV: B14DCVT037</v>
      </c>
      <c r="C613" s="14" t="s">
        <v>18</v>
      </c>
      <c r="D613" s="14" t="s">
        <v>16</v>
      </c>
      <c r="E613" s="15" t="str">
        <f>IF(VLOOKUP(A611,'[1]Du lieu'!$A$4:$AP$486,13)="x","x","-")</f>
        <v>-</v>
      </c>
      <c r="F613" s="15" t="str">
        <f>IF(VLOOKUP(A611,'[1]Du lieu'!$A$4:$AP$486,29)="x","x","-")</f>
        <v>-</v>
      </c>
      <c r="G613" s="16"/>
      <c r="H613" s="14" t="str">
        <f>IF(E613="x",VLOOKUP(A611,'[1]Du lieu'!$A$4:$AP$486,21,FALSE),IF(F613="x",IF(G613&lt;&gt;"-",VLOOKUP(A611,'[1]Du lieu'!$A$4:$AP$486,37,FALSE),"-"),"-"))</f>
        <v>-</v>
      </c>
      <c r="I613" s="46"/>
    </row>
    <row r="614" spans="1:9" ht="15.75" customHeight="1" x14ac:dyDescent="0.25">
      <c r="A614" s="48"/>
      <c r="B614" s="13" t="str">
        <f>"NS: "&amp;VLOOKUP(A611,'[1]Du lieu'!$A$4:$F$199,5,FALSE)&amp;")"</f>
        <v>NS: 06/08/1996)</v>
      </c>
      <c r="C614" s="14" t="s">
        <v>19</v>
      </c>
      <c r="D614" s="14" t="s">
        <v>16</v>
      </c>
      <c r="E614" s="15" t="str">
        <f>IF(VLOOKUP(A611,'[1]Du lieu'!$A$4:$AP$486,14)="x","x","-")</f>
        <v>-</v>
      </c>
      <c r="F614" s="15" t="str">
        <f>IF(VLOOKUP(A611,'[1]Du lieu'!$A$4:$AP$486,30)="x","x","-")</f>
        <v>-</v>
      </c>
      <c r="G614" s="16"/>
      <c r="H614" s="14" t="str">
        <f>IF(E614="x",VLOOKUP(A611,'[1]Du lieu'!$A$4:$AP$486,22,FALSE),IF(F614="x",IF(G614&lt;&gt;"-",VLOOKUP(A611,'[1]Du lieu'!$A$4:$AP$486,38,FALSE),"-"),"-"))</f>
        <v>-</v>
      </c>
      <c r="I614" s="46"/>
    </row>
    <row r="615" spans="1:9" ht="15.75" customHeight="1" x14ac:dyDescent="0.25">
      <c r="A615" s="47">
        <v>153</v>
      </c>
      <c r="B615" s="9" t="str">
        <f>VLOOKUP(A615,'[1]Du lieu'!$A$4:$C$199,3,FALSE)&amp;" "&amp;VLOOKUP(A615,'[1]Du lieu'!$A$4:$D$199,4,FALSE)</f>
        <v>Nguyễn Hồng Đức</v>
      </c>
      <c r="C615" s="10" t="s">
        <v>15</v>
      </c>
      <c r="D615" s="10" t="s">
        <v>16</v>
      </c>
      <c r="E615" s="11" t="str">
        <f>IF(VLOOKUP(A615,'[1]Du lieu'!$A$4:$AP$486,11)="x","x","-")</f>
        <v>-</v>
      </c>
      <c r="F615" s="11" t="str">
        <f>IF(VLOOKUP(A615,'[1]Du lieu'!$A$4:$AP$486,27)="x","x","-")</f>
        <v>x</v>
      </c>
      <c r="G615" s="12">
        <v>5.4</v>
      </c>
      <c r="H615" s="10" t="str">
        <f>IF(E615="x",VLOOKUP(A615,'[1]Du lieu'!$A$4:$AP$486,19,FALSE),IF(F615="x",IF(G615&lt;&gt;"-",VLOOKUP(A615,'[1]Du lieu'!$A$4:$AP$486,35,FALSE),"-"),"-"))</f>
        <v>8</v>
      </c>
      <c r="I615" s="45" t="str">
        <f>"Đã có chứng chỉ Tiếng Anh "&amp;VLOOKUP(A615,'[1]Du lieu'!$A$4:$H$486,8,FALSE)&amp;" (điểm thi: "&amp;VLOOKUP(A615,'[1]Du lieu'!$A$4:$H$486,7,FALSE)&amp;"), cấp ngày "&amp;VLOOKUP(A615,'[1]Du lieu'!$A$4:$J$486,9,FALSE)&amp;", thời hạn của chứng chỉ: "&amp;VLOOKUP(In!A615,'[1]Du lieu'!$A$4:$J$486,10)</f>
        <v>Đã có chứng chỉ Tiếng Anh TOEIC (điểm thi: 475), cấp ngày 02/11/2018, thời hạn của chứng chỉ: 02/11/2020</v>
      </c>
    </row>
    <row r="616" spans="1:9" ht="15.75" customHeight="1" x14ac:dyDescent="0.25">
      <c r="A616" s="48"/>
      <c r="B616" s="13" t="str">
        <f>"(Lớp: "&amp;VLOOKUP(A615,'[1]Du lieu'!$A$4:$F$199,6,FALSE)</f>
        <v>(Lớp: D14CQVT06-B</v>
      </c>
      <c r="C616" s="14" t="s">
        <v>17</v>
      </c>
      <c r="D616" s="14" t="s">
        <v>16</v>
      </c>
      <c r="E616" s="15" t="str">
        <f>IF(VLOOKUP(A615,'[1]Du lieu'!$A$4:$AP$486,12)="x","x","-")</f>
        <v>-</v>
      </c>
      <c r="F616" s="15" t="str">
        <f>IF(VLOOKUP(A615,'[1]Du lieu'!$A$4:$AP$486,28)="x","x","-")</f>
        <v>x</v>
      </c>
      <c r="G616" s="16">
        <v>4.4000000000000004</v>
      </c>
      <c r="H616" s="14">
        <f>IF(E616="x",VLOOKUP(A615,'[1]Du lieu'!$A$4:$AP$486,20,FALSE),IF(F616="x",IF(G616&lt;&gt;"-",VLOOKUP(A615,'[1]Du lieu'!$A$4:$AP$486,36,FALSE),"-"),"-"))</f>
        <v>7</v>
      </c>
      <c r="I616" s="46"/>
    </row>
    <row r="617" spans="1:9" ht="15.75" customHeight="1" x14ac:dyDescent="0.25">
      <c r="A617" s="48"/>
      <c r="B617" s="13" t="str">
        <f>"MSV: "&amp;VLOOKUP(A615,'[1]Du lieu'!$A$4:$B$199,2,FALSE)</f>
        <v>MSV: B14DCVT052</v>
      </c>
      <c r="C617" s="14" t="s">
        <v>18</v>
      </c>
      <c r="D617" s="14" t="s">
        <v>16</v>
      </c>
      <c r="E617" s="15" t="str">
        <f>IF(VLOOKUP(A615,'[1]Du lieu'!$A$4:$AP$486,13)="x","x","-")</f>
        <v>-</v>
      </c>
      <c r="F617" s="15" t="str">
        <f>IF(VLOOKUP(A615,'[1]Du lieu'!$A$4:$AP$486,29)="x","x","-")</f>
        <v>-</v>
      </c>
      <c r="G617" s="16"/>
      <c r="H617" s="14" t="str">
        <f>IF(E617="x",VLOOKUP(A615,'[1]Du lieu'!$A$4:$AP$486,21,FALSE),IF(F617="x",IF(G617&lt;&gt;"-",VLOOKUP(A615,'[1]Du lieu'!$A$4:$AP$486,37,FALSE),"-"),"-"))</f>
        <v>-</v>
      </c>
      <c r="I617" s="46"/>
    </row>
    <row r="618" spans="1:9" ht="15.75" customHeight="1" x14ac:dyDescent="0.25">
      <c r="A618" s="48"/>
      <c r="B618" s="28" t="str">
        <f>"NS: "&amp;VLOOKUP(A615,'[1]Du lieu'!$A$4:$F$199,5,FALSE)&amp;")"</f>
        <v>NS: 10/12/1996)</v>
      </c>
      <c r="C618" s="29" t="s">
        <v>19</v>
      </c>
      <c r="D618" s="29" t="s">
        <v>16</v>
      </c>
      <c r="E618" s="30" t="str">
        <f>IF(VLOOKUP(A615,'[1]Du lieu'!$A$4:$AP$486,14)="x","x","-")</f>
        <v>-</v>
      </c>
      <c r="F618" s="30" t="str">
        <f>IF(VLOOKUP(A615,'[1]Du lieu'!$A$4:$AP$486,30)="x","x","-")</f>
        <v>-</v>
      </c>
      <c r="G618" s="27"/>
      <c r="H618" s="29" t="str">
        <f>IF(E618="x",VLOOKUP(A615,'[1]Du lieu'!$A$4:$AP$486,22,FALSE),IF(F618="x",IF(G618&lt;&gt;"-",VLOOKUP(A615,'[1]Du lieu'!$A$4:$AP$486,38,FALSE),"-"),"-"))</f>
        <v>-</v>
      </c>
      <c r="I618" s="54"/>
    </row>
    <row r="619" spans="1:9" ht="15.75" customHeight="1" x14ac:dyDescent="0.25">
      <c r="A619" s="47">
        <v>154</v>
      </c>
      <c r="B619" s="9" t="str">
        <f>VLOOKUP(A619,'[1]Du lieu'!$A$4:$C$199,3,FALSE)&amp;" "&amp;VLOOKUP(A619,'[1]Du lieu'!$A$4:$D$199,4,FALSE)</f>
        <v>Vương Minh Hoàng</v>
      </c>
      <c r="C619" s="10" t="s">
        <v>15</v>
      </c>
      <c r="D619" s="10" t="s">
        <v>16</v>
      </c>
      <c r="E619" s="11" t="str">
        <f>IF(VLOOKUP(A619,'[1]Du lieu'!$A$4:$AP$486,11)="x","x","-")</f>
        <v>-</v>
      </c>
      <c r="F619" s="11" t="str">
        <f>IF(VLOOKUP(A619,'[1]Du lieu'!$A$4:$AP$486,27)="x","x","-")</f>
        <v>x</v>
      </c>
      <c r="G619" s="12">
        <v>6.1</v>
      </c>
      <c r="H619" s="10" t="str">
        <f>IF(E619="x",VLOOKUP(A619,'[1]Du lieu'!$A$4:$AP$486,19,FALSE),IF(F619="x",IF(G619&lt;&gt;"-",VLOOKUP(A619,'[1]Du lieu'!$A$4:$AP$486,35,FALSE),"-"),"-"))</f>
        <v>10</v>
      </c>
      <c r="I619" s="45" t="str">
        <f>"Đã có chứng chỉ Tiếng Anh "&amp;VLOOKUP(A619,'[1]Du lieu'!$A$4:$H$486,8,FALSE)&amp;" (điểm thi: "&amp;VLOOKUP(A619,'[1]Du lieu'!$A$4:$H$486,7,FALSE)&amp;"), cấp ngày "&amp;VLOOKUP(A619,'[1]Du lieu'!$A$4:$J$486,9,FALSE)&amp;", thời hạn của chứng chỉ: "&amp;VLOOKUP(In!A619,'[1]Du lieu'!$A$4:$J$486,10)</f>
        <v>Đã có chứng chỉ Tiếng Anh TOEIC (điểm thi: 775), cấp ngày 24/10/2018, thời hạn của chứng chỉ: 24/10/2020</v>
      </c>
    </row>
    <row r="620" spans="1:9" ht="15.75" customHeight="1" x14ac:dyDescent="0.25">
      <c r="A620" s="48"/>
      <c r="B620" s="13" t="str">
        <f>"(Lớp: "&amp;VLOOKUP(A619,'[1]Du lieu'!$A$4:$F$199,6,FALSE)</f>
        <v>(Lớp: D14CQVT06-B</v>
      </c>
      <c r="C620" s="14" t="s">
        <v>17</v>
      </c>
      <c r="D620" s="14" t="s">
        <v>16</v>
      </c>
      <c r="E620" s="15" t="str">
        <f>IF(VLOOKUP(A619,'[1]Du lieu'!$A$4:$AP$486,12)="x","x","-")</f>
        <v>-</v>
      </c>
      <c r="F620" s="15" t="str">
        <f>IF(VLOOKUP(A619,'[1]Du lieu'!$A$4:$AP$486,28)="x","x","-")</f>
        <v>x</v>
      </c>
      <c r="G620" s="16">
        <v>5.0999999999999996</v>
      </c>
      <c r="H620" s="14" t="str">
        <f>IF(E620="x",VLOOKUP(A619,'[1]Du lieu'!$A$4:$AP$486,20,FALSE),IF(F620="x",IF(G620&lt;&gt;"-",VLOOKUP(A619,'[1]Du lieu'!$A$4:$AP$486,36,FALSE),"-"),"-"))</f>
        <v>10</v>
      </c>
      <c r="I620" s="46"/>
    </row>
    <row r="621" spans="1:9" ht="15.75" customHeight="1" x14ac:dyDescent="0.25">
      <c r="A621" s="48"/>
      <c r="B621" s="13" t="str">
        <f>"MSV: "&amp;VLOOKUP(A619,'[1]Du lieu'!$A$4:$B$199,2,FALSE)</f>
        <v>MSV: B14DCVT004</v>
      </c>
      <c r="C621" s="14" t="s">
        <v>18</v>
      </c>
      <c r="D621" s="14" t="s">
        <v>16</v>
      </c>
      <c r="E621" s="15" t="str">
        <f>IF(VLOOKUP(A619,'[1]Du lieu'!$A$4:$AP$486,13)="x","x","-")</f>
        <v>-</v>
      </c>
      <c r="F621" s="15" t="str">
        <f>IF(VLOOKUP(A619,'[1]Du lieu'!$A$4:$AP$486,29)="x","x","-")</f>
        <v>-</v>
      </c>
      <c r="G621" s="16"/>
      <c r="H621" s="14" t="str">
        <f>IF(E621="x",VLOOKUP(A619,'[1]Du lieu'!$A$4:$AP$486,21,FALSE),IF(F621="x",IF(G621&lt;&gt;"-",VLOOKUP(A619,'[1]Du lieu'!$A$4:$AP$486,37,FALSE),"-"),"-"))</f>
        <v>-</v>
      </c>
      <c r="I621" s="46"/>
    </row>
    <row r="622" spans="1:9" ht="15.75" customHeight="1" x14ac:dyDescent="0.25">
      <c r="A622" s="48"/>
      <c r="B622" s="28" t="str">
        <f>"NS: "&amp;VLOOKUP(A619,'[1]Du lieu'!$A$4:$F$199,5,FALSE)&amp;")"</f>
        <v>NS: 09/05/1996)</v>
      </c>
      <c r="C622" s="29" t="s">
        <v>19</v>
      </c>
      <c r="D622" s="29" t="s">
        <v>16</v>
      </c>
      <c r="E622" s="30" t="str">
        <f>IF(VLOOKUP(A619,'[1]Du lieu'!$A$4:$AP$486,14)="x","x","-")</f>
        <v>-</v>
      </c>
      <c r="F622" s="30" t="str">
        <f>IF(VLOOKUP(A619,'[1]Du lieu'!$A$4:$AP$486,30)="x","x","-")</f>
        <v>-</v>
      </c>
      <c r="G622" s="27"/>
      <c r="H622" s="29" t="str">
        <f>IF(E622="x",VLOOKUP(A619,'[1]Du lieu'!$A$4:$AP$486,22,FALSE),IF(F622="x",IF(G622&lt;&gt;"-",VLOOKUP(A619,'[1]Du lieu'!$A$4:$AP$486,38,FALSE),"-"),"-"))</f>
        <v>-</v>
      </c>
      <c r="I622" s="54"/>
    </row>
    <row r="623" spans="1:9" ht="15.75" customHeight="1" x14ac:dyDescent="0.25">
      <c r="A623" s="47">
        <v>155</v>
      </c>
      <c r="B623" s="9" t="str">
        <f>VLOOKUP(A623,'[1]Du lieu'!$A$4:$C$199,3,FALSE)&amp;" "&amp;VLOOKUP(A623,'[1]Du lieu'!$A$4:$D$199,4,FALSE)</f>
        <v>Nguyễn Kiều Oanh</v>
      </c>
      <c r="C623" s="10" t="s">
        <v>15</v>
      </c>
      <c r="D623" s="10" t="s">
        <v>16</v>
      </c>
      <c r="E623" s="11" t="str">
        <f>IF(VLOOKUP(A623,'[1]Du lieu'!$A$4:$AP$486,11)="x","x","-")</f>
        <v>-</v>
      </c>
      <c r="F623" s="11" t="str">
        <f>IF(VLOOKUP(A623,'[1]Du lieu'!$A$4:$AP$486,27)="x","x","-")</f>
        <v>x</v>
      </c>
      <c r="G623" s="12">
        <v>5.4</v>
      </c>
      <c r="H623" s="10" t="str">
        <f>IF(E623="x",VLOOKUP(A623,'[1]Du lieu'!$A$4:$AP$486,19,FALSE),IF(F623="x",IF(G623&lt;&gt;"-",VLOOKUP(A623,'[1]Du lieu'!$A$4:$AP$486,35,FALSE),"-"),"-"))</f>
        <v>8</v>
      </c>
      <c r="I623" s="45" t="str">
        <f>"Đã có chứng chỉ Tiếng Anh "&amp;VLOOKUP(A623,'[1]Du lieu'!$A$4:$H$486,8,FALSE)&amp;" (điểm thi: "&amp;VLOOKUP(A623,'[1]Du lieu'!$A$4:$H$486,7,FALSE)&amp;"), cấp ngày "&amp;VLOOKUP(A623,'[1]Du lieu'!$A$4:$J$486,9,FALSE)&amp;", thời hạn của chứng chỉ: "&amp;VLOOKUP(In!A623,'[1]Du lieu'!$A$4:$J$486,10)</f>
        <v>Đã có chứng chỉ Tiếng Anh TOEIC (điểm thi: 455), cấp ngày 21/11/2018, thời hạn của chứng chỉ: 21/11/2020</v>
      </c>
    </row>
    <row r="624" spans="1:9" ht="15.75" customHeight="1" x14ac:dyDescent="0.25">
      <c r="A624" s="48"/>
      <c r="B624" s="13" t="str">
        <f>"(Lớp: "&amp;VLOOKUP(A623,'[1]Du lieu'!$A$4:$F$199,6,FALSE)</f>
        <v>(Lớp: D14CQVT06-B</v>
      </c>
      <c r="C624" s="14" t="s">
        <v>17</v>
      </c>
      <c r="D624" s="14" t="s">
        <v>16</v>
      </c>
      <c r="E624" s="15" t="str">
        <f>IF(VLOOKUP(A623,'[1]Du lieu'!$A$4:$AP$486,12)="x","x","-")</f>
        <v>-</v>
      </c>
      <c r="F624" s="15" t="str">
        <f>IF(VLOOKUP(A623,'[1]Du lieu'!$A$4:$AP$486,28)="x","x","-")</f>
        <v>x</v>
      </c>
      <c r="G624" s="16">
        <v>5.7</v>
      </c>
      <c r="H624" s="14">
        <f>IF(E624="x",VLOOKUP(A623,'[1]Du lieu'!$A$4:$AP$486,20,FALSE),IF(F624="x",IF(G624&lt;&gt;"-",VLOOKUP(A623,'[1]Du lieu'!$A$4:$AP$486,36,FALSE),"-"),"-"))</f>
        <v>7</v>
      </c>
      <c r="I624" s="46"/>
    </row>
    <row r="625" spans="1:9" ht="15.75" customHeight="1" x14ac:dyDescent="0.25">
      <c r="A625" s="48"/>
      <c r="B625" s="13" t="str">
        <f>"MSV: "&amp;VLOOKUP(A623,'[1]Du lieu'!$A$4:$B$199,2,FALSE)</f>
        <v>MSV: B14DCVT007</v>
      </c>
      <c r="C625" s="14" t="s">
        <v>18</v>
      </c>
      <c r="D625" s="14" t="s">
        <v>16</v>
      </c>
      <c r="E625" s="15" t="str">
        <f>IF(VLOOKUP(A623,'[1]Du lieu'!$A$4:$AP$486,13)="x","x","-")</f>
        <v>-</v>
      </c>
      <c r="F625" s="15" t="str">
        <f>IF(VLOOKUP(A623,'[1]Du lieu'!$A$4:$AP$486,29)="x","x","-")</f>
        <v>-</v>
      </c>
      <c r="G625" s="16"/>
      <c r="H625" s="14" t="str">
        <f>IF(E625="x",VLOOKUP(A623,'[1]Du lieu'!$A$4:$AP$486,21,FALSE),IF(F625="x",IF(G625&lt;&gt;"-",VLOOKUP(A623,'[1]Du lieu'!$A$4:$AP$486,37,FALSE),"-"),"-"))</f>
        <v>-</v>
      </c>
      <c r="I625" s="46"/>
    </row>
    <row r="626" spans="1:9" ht="15.75" customHeight="1" x14ac:dyDescent="0.25">
      <c r="A626" s="48"/>
      <c r="B626" s="28" t="str">
        <f>"NS: "&amp;VLOOKUP(A623,'[1]Du lieu'!$A$4:$F$199,5,FALSE)&amp;")"</f>
        <v>NS: 21/05/1996)</v>
      </c>
      <c r="C626" s="14" t="s">
        <v>19</v>
      </c>
      <c r="D626" s="29" t="s">
        <v>16</v>
      </c>
      <c r="E626" s="30" t="str">
        <f>IF(VLOOKUP(A623,'[1]Du lieu'!$A$4:$AP$486,14)="x","x","-")</f>
        <v>-</v>
      </c>
      <c r="F626" s="30" t="str">
        <f>IF(VLOOKUP(A623,'[1]Du lieu'!$A$4:$AP$486,30)="x","x","-")</f>
        <v>-</v>
      </c>
      <c r="G626" s="27"/>
      <c r="H626" s="32" t="s">
        <v>16</v>
      </c>
      <c r="I626" s="54"/>
    </row>
    <row r="627" spans="1:9" ht="15.75" customHeight="1" x14ac:dyDescent="0.25">
      <c r="A627" s="47">
        <v>156</v>
      </c>
      <c r="B627" s="9" t="str">
        <f>VLOOKUP(A627,'[1]Du lieu'!$A$4:$C$199,3,FALSE)&amp;" "&amp;VLOOKUP(A627,'[1]Du lieu'!$A$4:$D$199,4,FALSE)</f>
        <v>Nguyễn Thị Bích Phượng</v>
      </c>
      <c r="C627" s="10" t="s">
        <v>15</v>
      </c>
      <c r="D627" s="10" t="s">
        <v>16</v>
      </c>
      <c r="E627" s="11" t="str">
        <f>IF(VLOOKUP(A627,'[1]Du lieu'!$A$4:$AP$486,11)="x","x","-")</f>
        <v>-</v>
      </c>
      <c r="F627" s="11" t="str">
        <f>IF(VLOOKUP(A627,'[1]Du lieu'!$A$4:$AP$486,27)="x","x","-")</f>
        <v>x</v>
      </c>
      <c r="G627" s="12">
        <v>5.4</v>
      </c>
      <c r="H627" s="10" t="str">
        <f>IF(E627="x",VLOOKUP(A627,'[1]Du lieu'!$A$4:$AP$486,19,FALSE),IF(F627="x",IF(G627&lt;&gt;"-",VLOOKUP(A627,'[1]Du lieu'!$A$4:$AP$486,35,FALSE),"-"),"-"))</f>
        <v>10</v>
      </c>
      <c r="I627" s="45" t="str">
        <f>"Đã có chứng chỉ Tiếng Anh "&amp;VLOOKUP(A627,'[1]Du lieu'!$A$4:$H$486,8,FALSE)&amp;" (điểm thi: "&amp;VLOOKUP(A627,'[1]Du lieu'!$A$4:$H$486,7,FALSE)&amp;"), cấp ngày "&amp;VLOOKUP(A627,'[1]Du lieu'!$A$4:$J$486,9,FALSE)&amp;", thời hạn của chứng chỉ: "&amp;VLOOKUP(In!A627,'[1]Du lieu'!$A$4:$J$486,10)</f>
        <v>Đã có chứng chỉ Tiếng Anh TOEIC (điểm thi: 550), cấp ngày 04/02/2018, thời hạn của chứng chỉ: 04/02/2020</v>
      </c>
    </row>
    <row r="628" spans="1:9" ht="15.75" customHeight="1" x14ac:dyDescent="0.25">
      <c r="A628" s="48"/>
      <c r="B628" s="13" t="str">
        <f>"(Lớp: "&amp;VLOOKUP(A627,'[1]Du lieu'!$A$4:$F$199,6,FALSE)</f>
        <v>(Lớp: D14CQVT06-B</v>
      </c>
      <c r="C628" s="14" t="s">
        <v>17</v>
      </c>
      <c r="D628" s="14" t="s">
        <v>16</v>
      </c>
      <c r="E628" s="15" t="str">
        <f>IF(VLOOKUP(A627,'[1]Du lieu'!$A$4:$AP$486,12)="x","x","-")</f>
        <v>-</v>
      </c>
      <c r="F628" s="15" t="str">
        <f>IF(VLOOKUP(A627,'[1]Du lieu'!$A$4:$AP$486,28)="x","x","-")</f>
        <v>-</v>
      </c>
      <c r="G628" s="16"/>
      <c r="H628" s="14" t="str">
        <f>IF(E628="x",VLOOKUP(A627,'[1]Du lieu'!$A$4:$AP$486,20,FALSE),IF(F628="x",IF(G628&lt;&gt;"-",VLOOKUP(A627,'[1]Du lieu'!$A$4:$AP$486,36,FALSE),"-"),"-"))</f>
        <v>-</v>
      </c>
      <c r="I628" s="46"/>
    </row>
    <row r="629" spans="1:9" ht="15.75" customHeight="1" x14ac:dyDescent="0.25">
      <c r="A629" s="48"/>
      <c r="B629" s="13" t="str">
        <f>"MSV: "&amp;VLOOKUP(A627,'[1]Du lieu'!$A$4:$B$199,2,FALSE)</f>
        <v>MSV: B14DCVT057</v>
      </c>
      <c r="C629" s="14" t="s">
        <v>18</v>
      </c>
      <c r="D629" s="14" t="s">
        <v>16</v>
      </c>
      <c r="E629" s="15" t="str">
        <f>IF(VLOOKUP(A627,'[1]Du lieu'!$A$4:$AP$486,13)="x","x","-")</f>
        <v>-</v>
      </c>
      <c r="F629" s="15" t="str">
        <f>IF(VLOOKUP(A627,'[1]Du lieu'!$A$4:$AP$486,29)="x","x","-")</f>
        <v>-</v>
      </c>
      <c r="G629" s="16"/>
      <c r="H629" s="14" t="str">
        <f>IF(E629="x",VLOOKUP(A627,'[1]Du lieu'!$A$4:$AP$486,21,FALSE),IF(F629="x",IF(G629&lt;&gt;"-",VLOOKUP(A627,'[1]Du lieu'!$A$4:$AP$486,37,FALSE),"-"),"-"))</f>
        <v>-</v>
      </c>
      <c r="I629" s="46"/>
    </row>
    <row r="630" spans="1:9" ht="15.75" customHeight="1" x14ac:dyDescent="0.25">
      <c r="A630" s="48"/>
      <c r="B630" s="28" t="str">
        <f>"NS: "&amp;VLOOKUP(A627,'[1]Du lieu'!$A$4:$F$199,5,FALSE)&amp;")"</f>
        <v>NS: 01/10/1996)</v>
      </c>
      <c r="C630" s="29" t="s">
        <v>19</v>
      </c>
      <c r="D630" s="29" t="s">
        <v>16</v>
      </c>
      <c r="E630" s="30" t="str">
        <f>IF(VLOOKUP(A627,'[1]Du lieu'!$A$4:$AP$486,14)="x","x","-")</f>
        <v>-</v>
      </c>
      <c r="F630" s="30" t="str">
        <f>IF(VLOOKUP(A627,'[1]Du lieu'!$A$4:$AP$486,30)="x","x","-")</f>
        <v>-</v>
      </c>
      <c r="G630" s="27"/>
      <c r="H630" s="32" t="s">
        <v>16</v>
      </c>
      <c r="I630" s="54"/>
    </row>
    <row r="631" spans="1:9" ht="15.75" customHeight="1" x14ac:dyDescent="0.25">
      <c r="A631" s="47">
        <v>157</v>
      </c>
      <c r="B631" s="9" t="str">
        <f>VLOOKUP(A631,'[1]Du lieu'!$A$4:$C$199,3,FALSE)&amp;" "&amp;VLOOKUP(A631,'[1]Du lieu'!$A$4:$D$199,4,FALSE)</f>
        <v>Nguyễn Thị Như Quỳnh</v>
      </c>
      <c r="C631" s="10" t="s">
        <v>15</v>
      </c>
      <c r="D631" s="10" t="s">
        <v>16</v>
      </c>
      <c r="E631" s="11" t="str">
        <f>IF(VLOOKUP(A631,'[1]Du lieu'!$A$4:$AP$486,11)="x","x","-")</f>
        <v>-</v>
      </c>
      <c r="F631" s="11" t="str">
        <f>IF(VLOOKUP(A631,'[1]Du lieu'!$A$4:$AP$486,27)="x","x","-")</f>
        <v>x</v>
      </c>
      <c r="G631" s="12">
        <v>4.9000000000000004</v>
      </c>
      <c r="H631" s="10" t="str">
        <f>IF(E631="x",VLOOKUP(A631,'[1]Du lieu'!$A$4:$AP$486,19,FALSE),IF(F631="x",IF(G631&lt;&gt;"-",VLOOKUP(A631,'[1]Du lieu'!$A$4:$AP$486,35,FALSE),"-"),"-"))</f>
        <v>10</v>
      </c>
      <c r="I631" s="45" t="str">
        <f>"Đã có chứng chỉ Tiếng Anh "&amp;VLOOKUP(A631,'[1]Du lieu'!$A$4:$H$486,8,FALSE)&amp;" (điểm thi: "&amp;VLOOKUP(A631,'[1]Du lieu'!$A$4:$H$486,7,FALSE)&amp;"), cấp ngày "&amp;VLOOKUP(A631,'[1]Du lieu'!$A$4:$J$486,9,FALSE)&amp;", thời hạn của chứng chỉ: "&amp;VLOOKUP(In!A631,'[1]Du lieu'!$A$4:$J$486,10)</f>
        <v>Đã có chứng chỉ Tiếng Anh TOEIC (điểm thi: 605), cấp ngày 02/11/2018, thời hạn của chứng chỉ: 02/11/2020</v>
      </c>
    </row>
    <row r="632" spans="1:9" ht="15.75" customHeight="1" x14ac:dyDescent="0.25">
      <c r="A632" s="48"/>
      <c r="B632" s="13" t="str">
        <f>"(Lớp: "&amp;VLOOKUP(A631,'[1]Du lieu'!$A$4:$F$199,6,FALSE)</f>
        <v>(Lớp: D14CQVT06-B</v>
      </c>
      <c r="C632" s="14" t="s">
        <v>17</v>
      </c>
      <c r="D632" s="14" t="s">
        <v>16</v>
      </c>
      <c r="E632" s="15" t="str">
        <f>IF(VLOOKUP(A631,'[1]Du lieu'!$A$4:$AP$486,12)="x","x","-")</f>
        <v>-</v>
      </c>
      <c r="F632" s="15" t="str">
        <f>IF(VLOOKUP(A631,'[1]Du lieu'!$A$4:$AP$486,28)="x","x","-")</f>
        <v>x</v>
      </c>
      <c r="G632" s="16">
        <v>4.5999999999999996</v>
      </c>
      <c r="H632" s="14" t="str">
        <f>IF(E632="x",VLOOKUP(A631,'[1]Du lieu'!$A$4:$AP$486,20,FALSE),IF(F632="x",IF(G632&lt;&gt;"-",VLOOKUP(A631,'[1]Du lieu'!$A$4:$AP$486,36,FALSE),"-"),"-"))</f>
        <v>10</v>
      </c>
      <c r="I632" s="46"/>
    </row>
    <row r="633" spans="1:9" ht="15.75" customHeight="1" x14ac:dyDescent="0.25">
      <c r="A633" s="48"/>
      <c r="B633" s="13" t="str">
        <f>"MSV: "&amp;VLOOKUP(A631,'[1]Du lieu'!$A$4:$B$199,2,FALSE)</f>
        <v>MSV: B14DCVT019</v>
      </c>
      <c r="C633" s="14" t="s">
        <v>18</v>
      </c>
      <c r="D633" s="14" t="s">
        <v>16</v>
      </c>
      <c r="E633" s="15" t="str">
        <f>IF(VLOOKUP(A631,'[1]Du lieu'!$A$4:$AP$486,13)="x","x","-")</f>
        <v>-</v>
      </c>
      <c r="F633" s="15" t="str">
        <f>IF(VLOOKUP(A631,'[1]Du lieu'!$A$4:$AP$486,29)="x","x","-")</f>
        <v>-</v>
      </c>
      <c r="G633" s="16"/>
      <c r="H633" s="14" t="str">
        <f>IF(E633="x",VLOOKUP(A631,'[1]Du lieu'!$A$4:$AP$486,21,FALSE),IF(F633="x",IF(G633&lt;&gt;"-",VLOOKUP(A631,'[1]Du lieu'!$A$4:$AP$486,37,FALSE),"-"),"-"))</f>
        <v>-</v>
      </c>
      <c r="I633" s="46"/>
    </row>
    <row r="634" spans="1:9" ht="15.75" customHeight="1" x14ac:dyDescent="0.25">
      <c r="A634" s="48"/>
      <c r="B634" s="28" t="str">
        <f>"NS: "&amp;VLOOKUP(A631,'[1]Du lieu'!$A$4:$F$199,5,FALSE)&amp;")"</f>
        <v>NS: 08/08/1996)</v>
      </c>
      <c r="C634" s="29" t="s">
        <v>19</v>
      </c>
      <c r="D634" s="29" t="s">
        <v>16</v>
      </c>
      <c r="E634" s="30" t="str">
        <f>IF(VLOOKUP(A631,'[1]Du lieu'!$A$4:$AP$486,14)="x","x","-")</f>
        <v>-</v>
      </c>
      <c r="F634" s="30" t="str">
        <f>IF(VLOOKUP(A631,'[1]Du lieu'!$A$4:$AP$486,30)="x","x","-")</f>
        <v>-</v>
      </c>
      <c r="G634" s="27"/>
      <c r="H634" s="32" t="s">
        <v>16</v>
      </c>
      <c r="I634" s="54"/>
    </row>
    <row r="635" spans="1:9" ht="15.75" customHeight="1" x14ac:dyDescent="0.25">
      <c r="A635" s="47">
        <v>158</v>
      </c>
      <c r="B635" s="9" t="str">
        <f>VLOOKUP(A635,'[1]Du lieu'!$A$4:$C$199,3,FALSE)&amp;" "&amp;VLOOKUP(A635,'[1]Du lieu'!$A$4:$D$199,4,FALSE)</f>
        <v>Bùi Huy Toản</v>
      </c>
      <c r="C635" s="10" t="s">
        <v>15</v>
      </c>
      <c r="D635" s="10" t="s">
        <v>16</v>
      </c>
      <c r="E635" s="11" t="str">
        <f>IF(VLOOKUP(A635,'[1]Du lieu'!$A$4:$AP$486,11)="x","x","-")</f>
        <v>-</v>
      </c>
      <c r="F635" s="11" t="str">
        <f>IF(VLOOKUP(A635,'[1]Du lieu'!$A$4:$AP$486,27)="x","x","-")</f>
        <v>x</v>
      </c>
      <c r="G635" s="12">
        <v>4.4000000000000004</v>
      </c>
      <c r="H635" s="10" t="str">
        <f>IF(E635="x",VLOOKUP(A635,'[1]Du lieu'!$A$4:$AP$486,19,FALSE),IF(F635="x",IF(G635&lt;&gt;"-",VLOOKUP(A635,'[1]Du lieu'!$A$4:$AP$486,35,FALSE),"-"),"-"))</f>
        <v>9</v>
      </c>
      <c r="I635" s="45" t="str">
        <f>"Đã có chứng chỉ Tiếng Anh "&amp;VLOOKUP(A635,'[1]Du lieu'!$A$4:$H$486,8,FALSE)&amp;" (điểm thi: "&amp;VLOOKUP(A635,'[1]Du lieu'!$A$4:$H$486,7,FALSE)&amp;"), cấp ngày "&amp;VLOOKUP(A635,'[1]Du lieu'!$A$4:$J$486,9,FALSE)&amp;", thời hạn của chứng chỉ: "&amp;VLOOKUP(In!A635,'[1]Du lieu'!$A$4:$J$486,10)</f>
        <v>Đã có chứng chỉ Tiếng Anh TOEIC (điểm thi: 530), cấp ngày 02/11/2018, thời hạn của chứng chỉ: 02/11/2020</v>
      </c>
    </row>
    <row r="636" spans="1:9" ht="15.75" customHeight="1" x14ac:dyDescent="0.25">
      <c r="A636" s="48"/>
      <c r="B636" s="13" t="str">
        <f>"(Lớp: "&amp;VLOOKUP(A635,'[1]Du lieu'!$A$4:$F$199,6,FALSE)</f>
        <v>(Lớp: D14CQVT06-B</v>
      </c>
      <c r="C636" s="14" t="s">
        <v>17</v>
      </c>
      <c r="D636" s="14" t="s">
        <v>16</v>
      </c>
      <c r="E636" s="15" t="str">
        <f>IF(VLOOKUP(A635,'[1]Du lieu'!$A$4:$AP$486,12)="x","x","-")</f>
        <v>-</v>
      </c>
      <c r="F636" s="15" t="str">
        <f>IF(VLOOKUP(A635,'[1]Du lieu'!$A$4:$AP$486,28)="x","x","-")</f>
        <v>x</v>
      </c>
      <c r="G636" s="16">
        <v>4</v>
      </c>
      <c r="H636" s="14" t="str">
        <f>IF(E636="x",VLOOKUP(A635,'[1]Du lieu'!$A$4:$AP$486,20,FALSE),IF(F636="x",IF(G636&lt;&gt;"-",VLOOKUP(A635,'[1]Du lieu'!$A$4:$AP$486,36,FALSE),"-"),"-"))</f>
        <v>9</v>
      </c>
      <c r="I636" s="46"/>
    </row>
    <row r="637" spans="1:9" ht="15.75" customHeight="1" x14ac:dyDescent="0.25">
      <c r="A637" s="48"/>
      <c r="B637" s="13" t="str">
        <f>"MSV: "&amp;VLOOKUP(A635,'[1]Du lieu'!$A$4:$B$199,2,FALSE)</f>
        <v>MSV: B13DCVT286</v>
      </c>
      <c r="C637" s="14" t="s">
        <v>18</v>
      </c>
      <c r="D637" s="14" t="s">
        <v>16</v>
      </c>
      <c r="E637" s="15" t="str">
        <f>IF(VLOOKUP(A635,'[1]Du lieu'!$A$4:$AP$486,13)="x","x","-")</f>
        <v>-</v>
      </c>
      <c r="F637" s="15" t="str">
        <f>IF(VLOOKUP(A635,'[1]Du lieu'!$A$4:$AP$486,29)="x","x","-")</f>
        <v>-</v>
      </c>
      <c r="G637" s="16"/>
      <c r="H637" s="14" t="str">
        <f>IF(E637="x",VLOOKUP(A635,'[1]Du lieu'!$A$4:$AP$486,21,FALSE),IF(F637="x",IF(G637&lt;&gt;"-",VLOOKUP(A635,'[1]Du lieu'!$A$4:$AP$486,37,FALSE),"-"),"-"))</f>
        <v>-</v>
      </c>
      <c r="I637" s="46"/>
    </row>
    <row r="638" spans="1:9" ht="15.75" customHeight="1" x14ac:dyDescent="0.25">
      <c r="A638" s="48"/>
      <c r="B638" s="28" t="str">
        <f>"NS: "&amp;VLOOKUP(A635,'[1]Du lieu'!$A$4:$F$199,5,FALSE)&amp;")"</f>
        <v>NS: 09/09/1993)</v>
      </c>
      <c r="C638" s="29" t="s">
        <v>19</v>
      </c>
      <c r="D638" s="29" t="s">
        <v>16</v>
      </c>
      <c r="E638" s="30" t="str">
        <f>IF(VLOOKUP(A635,'[1]Du lieu'!$A$4:$AP$486,14)="x","x","-")</f>
        <v>-</v>
      </c>
      <c r="F638" s="30" t="str">
        <f>IF(VLOOKUP(A635,'[1]Du lieu'!$A$4:$AP$486,30)="x","x","-")</f>
        <v>-</v>
      </c>
      <c r="G638" s="27"/>
      <c r="H638" s="32" t="s">
        <v>16</v>
      </c>
      <c r="I638" s="54"/>
    </row>
    <row r="639" spans="1:9" ht="15.75" customHeight="1" x14ac:dyDescent="0.25">
      <c r="A639" s="47">
        <v>159</v>
      </c>
      <c r="B639" s="9" t="str">
        <f>VLOOKUP(A639,'[1]Du lieu'!$A$4:$C$199,3,FALSE)&amp;" "&amp;VLOOKUP(A639,'[1]Du lieu'!$A$4:$D$199,4,FALSE)</f>
        <v>Trần Thị Thảo</v>
      </c>
      <c r="C639" s="10" t="s">
        <v>15</v>
      </c>
      <c r="D639" s="10" t="s">
        <v>16</v>
      </c>
      <c r="E639" s="11" t="str">
        <f>IF(VLOOKUP(A639,'[1]Du lieu'!$A$4:$AP$486,11)="x","x","-")</f>
        <v>-</v>
      </c>
      <c r="F639" s="11" t="str">
        <f>IF(VLOOKUP(A639,'[1]Du lieu'!$A$4:$AP$486,27)="x","x","-")</f>
        <v>x</v>
      </c>
      <c r="G639" s="12">
        <v>5.7</v>
      </c>
      <c r="H639" s="10" t="str">
        <f>IF(E639="x",VLOOKUP(A639,'[1]Du lieu'!$A$4:$AP$486,19,FALSE),IF(F639="x",IF(G639&lt;&gt;"-",VLOOKUP(A639,'[1]Du lieu'!$A$4:$AP$486,35,FALSE),"-"),"-"))</f>
        <v>9</v>
      </c>
      <c r="I639" s="45" t="str">
        <f>"Đã có chứng chỉ Tiếng Anh "&amp;VLOOKUP(A639,'[1]Du lieu'!$A$4:$H$486,8,FALSE)&amp;" (điểm thi: "&amp;VLOOKUP(A639,'[1]Du lieu'!$A$4:$H$486,7,FALSE)&amp;"), cấp ngày "&amp;VLOOKUP(A639,'[1]Du lieu'!$A$4:$J$486,9,FALSE)&amp;", thời hạn của chứng chỉ: "&amp;VLOOKUP(In!A639,'[1]Du lieu'!$A$4:$J$486,10)</f>
        <v>Đã có chứng chỉ Tiếng Anh TOEIC (điểm thi: 490), cấp ngày 02/11/2018, thời hạn của chứng chỉ: 02/11/2020</v>
      </c>
    </row>
    <row r="640" spans="1:9" ht="15.75" customHeight="1" x14ac:dyDescent="0.25">
      <c r="A640" s="48"/>
      <c r="B640" s="13" t="str">
        <f>"(Lớp: "&amp;VLOOKUP(A639,'[1]Du lieu'!$A$4:$F$199,6,FALSE)</f>
        <v>(Lớp: D14CQVT06-B</v>
      </c>
      <c r="C640" s="14" t="s">
        <v>17</v>
      </c>
      <c r="D640" s="14" t="s">
        <v>16</v>
      </c>
      <c r="E640" s="15" t="str">
        <f>IF(VLOOKUP(A639,'[1]Du lieu'!$A$4:$AP$486,12)="x","x","-")</f>
        <v>-</v>
      </c>
      <c r="F640" s="15" t="str">
        <f>IF(VLOOKUP(A639,'[1]Du lieu'!$A$4:$AP$486,28)="x","x","-")</f>
        <v>x</v>
      </c>
      <c r="G640" s="16">
        <v>5.3</v>
      </c>
      <c r="H640" s="14" t="str">
        <f>IF(E640="x",VLOOKUP(A639,'[1]Du lieu'!$A$4:$AP$486,20,FALSE),IF(F640="x",IF(G640&lt;&gt;"-",VLOOKUP(A639,'[1]Du lieu'!$A$4:$AP$486,36,FALSE),"-"),"-"))</f>
        <v>9</v>
      </c>
      <c r="I640" s="46"/>
    </row>
    <row r="641" spans="1:9" ht="15.75" customHeight="1" x14ac:dyDescent="0.25">
      <c r="A641" s="48"/>
      <c r="B641" s="13" t="str">
        <f>"MSV: "&amp;VLOOKUP(A639,'[1]Du lieu'!$A$4:$B$199,2,FALSE)</f>
        <v>MSV: B14DCVT032</v>
      </c>
      <c r="C641" s="14" t="s">
        <v>18</v>
      </c>
      <c r="D641" s="14" t="s">
        <v>16</v>
      </c>
      <c r="E641" s="15" t="str">
        <f>IF(VLOOKUP(A639,'[1]Du lieu'!$A$4:$AP$486,13)="x","x","-")</f>
        <v>-</v>
      </c>
      <c r="F641" s="15" t="str">
        <f>IF(VLOOKUP(A639,'[1]Du lieu'!$A$4:$AP$486,29)="x","x","-")</f>
        <v>-</v>
      </c>
      <c r="G641" s="16"/>
      <c r="H641" s="14" t="str">
        <f>IF(E641="x",VLOOKUP(A639,'[1]Du lieu'!$A$4:$AP$486,21,FALSE),IF(F641="x",IF(G641&lt;&gt;"-",VLOOKUP(A639,'[1]Du lieu'!$A$4:$AP$486,37,FALSE),"-"),"-"))</f>
        <v>-</v>
      </c>
      <c r="I641" s="46"/>
    </row>
    <row r="642" spans="1:9" ht="15.75" customHeight="1" x14ac:dyDescent="0.25">
      <c r="A642" s="48"/>
      <c r="B642" s="13" t="str">
        <f>"NS: "&amp;VLOOKUP(A639,'[1]Du lieu'!$A$4:$F$199,5,FALSE)&amp;")"</f>
        <v>NS: 24/11/1996)</v>
      </c>
      <c r="C642" s="14" t="s">
        <v>19</v>
      </c>
      <c r="D642" s="14" t="s">
        <v>16</v>
      </c>
      <c r="E642" s="15" t="str">
        <f>IF(VLOOKUP(A639,'[1]Du lieu'!$A$4:$AP$486,14)="x","x","-")</f>
        <v>-</v>
      </c>
      <c r="F642" s="15" t="str">
        <f>IF(VLOOKUP(A639,'[1]Du lieu'!$A$4:$AP$486,30)="x","x","-")</f>
        <v>-</v>
      </c>
      <c r="G642" s="16"/>
      <c r="H642" s="14" t="str">
        <f>IF(E642="x",VLOOKUP(A639,'[1]Du lieu'!$A$4:$AP$486,22,FALSE),IF(F642="x",IF(G642&lt;&gt;"-",VLOOKUP(A639,'[1]Du lieu'!$A$4:$AP$486,38,FALSE),"-"),"-"))</f>
        <v>-</v>
      </c>
      <c r="I642" s="46"/>
    </row>
    <row r="643" spans="1:9" ht="15.75" customHeight="1" x14ac:dyDescent="0.25">
      <c r="A643" s="47">
        <v>160</v>
      </c>
      <c r="B643" s="9" t="str">
        <f>VLOOKUP(A643,'[1]Du lieu'!$A$4:$C$199,3,FALSE)&amp;" "&amp;VLOOKUP(A643,'[1]Du lieu'!$A$4:$D$199,4,FALSE)</f>
        <v>Trịnh Ngọc Thắng</v>
      </c>
      <c r="C643" s="10" t="s">
        <v>15</v>
      </c>
      <c r="D643" s="10" t="s">
        <v>16</v>
      </c>
      <c r="E643" s="11" t="str">
        <f>IF(VLOOKUP(A643,'[1]Du lieu'!$A$4:$AP$486,11)="x","x","-")</f>
        <v>-</v>
      </c>
      <c r="F643" s="11" t="str">
        <f>IF(VLOOKUP(A643,'[1]Du lieu'!$A$4:$AP$486,27)="x","x","-")</f>
        <v>-</v>
      </c>
      <c r="G643" s="12"/>
      <c r="H643" s="10" t="str">
        <f>IF(E643="x",VLOOKUP(A643,'[1]Du lieu'!$A$4:$AP$486,19,FALSE),IF(F643="x",IF(G643&lt;&gt;"-",VLOOKUP(A643,'[1]Du lieu'!$A$4:$AP$486,35,FALSE),"-"),"-"))</f>
        <v>-</v>
      </c>
      <c r="I643" s="45" t="str">
        <f>"Đã có chứng chỉ Tiếng Anh "&amp;VLOOKUP(A643,'[1]Du lieu'!$A$4:$H$486,8,FALSE)&amp;" (điểm thi: "&amp;VLOOKUP(A643,'[1]Du lieu'!$A$4:$H$486,7,FALSE)&amp;"), cấp ngày "&amp;VLOOKUP(A643,'[1]Du lieu'!$A$4:$J$486,9,FALSE)&amp;", thời hạn của chứng chỉ: "&amp;VLOOKUP(In!A643,'[1]Du lieu'!$A$4:$J$486,10)</f>
        <v>Đã có chứng chỉ Tiếng Anh TOEIC (điểm thi: 455), cấp ngày 10/11/2018, thời hạn của chứng chỉ: 10/11/2020</v>
      </c>
    </row>
    <row r="644" spans="1:9" ht="15.75" customHeight="1" x14ac:dyDescent="0.25">
      <c r="A644" s="48"/>
      <c r="B644" s="13" t="str">
        <f>"(Lớp: "&amp;VLOOKUP(A643,'[1]Du lieu'!$A$4:$F$199,6,FALSE)</f>
        <v>(Lớp: D14CQVT06-B</v>
      </c>
      <c r="C644" s="14" t="s">
        <v>17</v>
      </c>
      <c r="D644" s="14" t="s">
        <v>16</v>
      </c>
      <c r="E644" s="15" t="str">
        <f>IF(VLOOKUP(A643,'[1]Du lieu'!$A$4:$AP$486,12)="x","x","-")</f>
        <v>-</v>
      </c>
      <c r="F644" s="15" t="str">
        <f>IF(VLOOKUP(A643,'[1]Du lieu'!$A$4:$AP$486,28)="x","x","-")</f>
        <v>x</v>
      </c>
      <c r="G644" s="16">
        <v>7</v>
      </c>
      <c r="H644" s="14">
        <f>IF(E644="x",VLOOKUP(A643,'[1]Du lieu'!$A$4:$AP$486,20,FALSE),IF(F644="x",IF(G644&lt;&gt;"-",VLOOKUP(A643,'[1]Du lieu'!$A$4:$AP$486,36,FALSE),"-"),"-"))</f>
        <v>7</v>
      </c>
      <c r="I644" s="46"/>
    </row>
    <row r="645" spans="1:9" ht="15.75" customHeight="1" x14ac:dyDescent="0.25">
      <c r="A645" s="48"/>
      <c r="B645" s="13" t="str">
        <f>"MSV: "&amp;VLOOKUP(A643,'[1]Du lieu'!$A$4:$B$199,2,FALSE)</f>
        <v>MSV: B14DCVT008</v>
      </c>
      <c r="C645" s="14" t="s">
        <v>18</v>
      </c>
      <c r="D645" s="14" t="s">
        <v>16</v>
      </c>
      <c r="E645" s="15" t="str">
        <f>IF(VLOOKUP(A643,'[1]Du lieu'!$A$4:$AP$486,13)="x","x","-")</f>
        <v>-</v>
      </c>
      <c r="F645" s="15" t="str">
        <f>IF(VLOOKUP(A643,'[1]Du lieu'!$A$4:$AP$486,29)="x","x","-")</f>
        <v>-</v>
      </c>
      <c r="G645" s="16"/>
      <c r="H645" s="14" t="str">
        <f>IF(E645="x",VLOOKUP(A643,'[1]Du lieu'!$A$4:$AP$486,21,FALSE),IF(F645="x",IF(G645&lt;&gt;"-",VLOOKUP(A643,'[1]Du lieu'!$A$4:$AP$486,37,FALSE),"-"),"-"))</f>
        <v>-</v>
      </c>
      <c r="I645" s="46"/>
    </row>
    <row r="646" spans="1:9" ht="15.75" customHeight="1" x14ac:dyDescent="0.25">
      <c r="A646" s="48"/>
      <c r="B646" s="28" t="str">
        <f>"NS: "&amp;VLOOKUP(A643,'[1]Du lieu'!$A$4:$F$199,5,FALSE)&amp;")"</f>
        <v>NS: 24/05/1992)</v>
      </c>
      <c r="C646" s="29" t="s">
        <v>19</v>
      </c>
      <c r="D646" s="29" t="s">
        <v>16</v>
      </c>
      <c r="E646" s="30" t="str">
        <f>IF(VLOOKUP(A643,'[1]Du lieu'!$A$4:$AP$486,14)="x","x","-")</f>
        <v>-</v>
      </c>
      <c r="F646" s="30" t="str">
        <f>IF(VLOOKUP(A643,'[1]Du lieu'!$A$4:$AP$486,30)="x","x","-")</f>
        <v>-</v>
      </c>
      <c r="G646" s="27"/>
      <c r="H646" s="29" t="str">
        <f>IF(E646="x",VLOOKUP(A643,'[1]Du lieu'!$A$4:$AP$486,22,FALSE),IF(F646="x",IF(G646&lt;&gt;"-",VLOOKUP(A643,'[1]Du lieu'!$A$4:$AP$486,38,FALSE),"-"),"-"))</f>
        <v>-</v>
      </c>
      <c r="I646" s="54"/>
    </row>
    <row r="647" spans="1:9" ht="15.75" customHeight="1" x14ac:dyDescent="0.25">
      <c r="A647" s="47">
        <v>161</v>
      </c>
      <c r="B647" s="9" t="str">
        <f>VLOOKUP(A647,'[1]Du lieu'!$A$4:$C$199,3,FALSE)&amp;" "&amp;VLOOKUP(A647,'[1]Du lieu'!$A$4:$D$199,4,FALSE)</f>
        <v>Nguyễn Thị Nga</v>
      </c>
      <c r="C647" s="10" t="s">
        <v>15</v>
      </c>
      <c r="D647" s="10" t="s">
        <v>16</v>
      </c>
      <c r="E647" s="11" t="str">
        <f>IF(VLOOKUP(A647,'[1]Du lieu'!$A$4:$AP$486,11)="x","x","-")</f>
        <v>-</v>
      </c>
      <c r="F647" s="11" t="str">
        <f>IF(VLOOKUP(A647,'[1]Du lieu'!$A$4:$AP$486,27)="x","x","-")</f>
        <v>x</v>
      </c>
      <c r="G647" s="12">
        <v>6.2</v>
      </c>
      <c r="H647" s="10" t="str">
        <f>IF(E647="x",VLOOKUP(A647,'[1]Du lieu'!$A$4:$AP$486,19,FALSE),IF(F647="x",IF(G647&lt;&gt;"-",VLOOKUP(A647,'[1]Du lieu'!$A$4:$AP$486,35,FALSE),"-"),"-"))</f>
        <v>10</v>
      </c>
      <c r="I647" s="45" t="str">
        <f>"Đã có chứng chỉ Tiếng Anh "&amp;VLOOKUP(A647,'[1]Du lieu'!$A$4:$H$486,8,FALSE)&amp;" (điểm thi: "&amp;VLOOKUP(A647,'[1]Du lieu'!$A$4:$H$486,7,FALSE)&amp;"), cấp ngày "&amp;VLOOKUP(A647,'[1]Du lieu'!$A$4:$J$486,9,FALSE)&amp;", thời hạn của chứng chỉ: "&amp;VLOOKUP(In!A647,'[1]Du lieu'!$A$4:$J$486,10)</f>
        <v>Đã có chứng chỉ Tiếng Anh TOEIC (điểm thi: 555), cấp ngày 14/11/2018, thời hạn của chứng chỉ: 14/11/2020</v>
      </c>
    </row>
    <row r="648" spans="1:9" ht="15.75" customHeight="1" x14ac:dyDescent="0.25">
      <c r="A648" s="48"/>
      <c r="B648" s="13" t="str">
        <f>"(Lớp: "&amp;VLOOKUP(A647,'[1]Du lieu'!$A$4:$F$199,6,FALSE)</f>
        <v>(Lớp: D14HTTT1</v>
      </c>
      <c r="C648" s="14" t="s">
        <v>17</v>
      </c>
      <c r="D648" s="14" t="s">
        <v>16</v>
      </c>
      <c r="E648" s="15" t="str">
        <f>IF(VLOOKUP(A647,'[1]Du lieu'!$A$4:$AP$486,12)="x","x","-")</f>
        <v>-</v>
      </c>
      <c r="F648" s="15" t="str">
        <f>IF(VLOOKUP(A647,'[1]Du lieu'!$A$4:$AP$486,28)="x","x","-")</f>
        <v>x</v>
      </c>
      <c r="G648" s="16">
        <v>5.8</v>
      </c>
      <c r="H648" s="14" t="str">
        <f>IF(E648="x",VLOOKUP(A647,'[1]Du lieu'!$A$4:$AP$486,20,FALSE),IF(F648="x",IF(G648&lt;&gt;"-",VLOOKUP(A647,'[1]Du lieu'!$A$4:$AP$486,36,FALSE),"-"),"-"))</f>
        <v>10</v>
      </c>
      <c r="I648" s="46"/>
    </row>
    <row r="649" spans="1:9" ht="15.75" customHeight="1" x14ac:dyDescent="0.25">
      <c r="A649" s="48"/>
      <c r="B649" s="13" t="str">
        <f>"MSV: "&amp;VLOOKUP(A647,'[1]Du lieu'!$A$4:$B$199,2,FALSE)</f>
        <v>MSV: B14DCCN191</v>
      </c>
      <c r="C649" s="14" t="s">
        <v>18</v>
      </c>
      <c r="D649" s="14" t="s">
        <v>16</v>
      </c>
      <c r="E649" s="15" t="str">
        <f>IF(VLOOKUP(A647,'[1]Du lieu'!$A$4:$AP$486,13)="x","x","-")</f>
        <v>-</v>
      </c>
      <c r="F649" s="15" t="str">
        <f>IF(VLOOKUP(A647,'[1]Du lieu'!$A$4:$AP$486,29)="x","x","-")</f>
        <v>-</v>
      </c>
      <c r="G649" s="16"/>
      <c r="H649" s="14" t="str">
        <f>IF(E649="x",VLOOKUP(A647,'[1]Du lieu'!$A$4:$AP$486,21,FALSE),IF(F649="x",IF(G649&lt;&gt;"-",VLOOKUP(A647,'[1]Du lieu'!$A$4:$AP$486,37,FALSE),"-"),"-"))</f>
        <v>-</v>
      </c>
      <c r="I649" s="46"/>
    </row>
    <row r="650" spans="1:9" ht="15.75" customHeight="1" x14ac:dyDescent="0.25">
      <c r="A650" s="48"/>
      <c r="B650" s="28" t="str">
        <f>"NS: "&amp;VLOOKUP(A647,'[1]Du lieu'!$A$4:$F$199,5,FALSE)&amp;")"</f>
        <v>NS: 22/07/1996)</v>
      </c>
      <c r="C650" s="29" t="s">
        <v>19</v>
      </c>
      <c r="D650" s="29" t="s">
        <v>16</v>
      </c>
      <c r="E650" s="30" t="str">
        <f>IF(VLOOKUP(A647,'[1]Du lieu'!$A$4:$AP$486,14)="x","x","-")</f>
        <v>-</v>
      </c>
      <c r="F650" s="30" t="str">
        <f>IF(VLOOKUP(A647,'[1]Du lieu'!$A$4:$AP$486,30)="x","x","-")</f>
        <v>-</v>
      </c>
      <c r="G650" s="27"/>
      <c r="H650" s="29" t="str">
        <f>IF(E650="x",VLOOKUP(A647,'[1]Du lieu'!$A$4:$AP$486,22,FALSE),IF(F650="x",IF(G650&lt;&gt;"-",VLOOKUP(A647,'[1]Du lieu'!$A$4:$AP$486,38,FALSE),"-"),"-"))</f>
        <v>-</v>
      </c>
      <c r="I650" s="54"/>
    </row>
    <row r="651" spans="1:9" ht="15.75" customHeight="1" x14ac:dyDescent="0.25">
      <c r="A651" s="47">
        <v>162</v>
      </c>
      <c r="B651" s="9" t="str">
        <f>VLOOKUP(A651,'[1]Du lieu'!$A$4:$C$199,3,FALSE)&amp;" "&amp;VLOOKUP(A651,'[1]Du lieu'!$A$4:$D$199,4,FALSE)</f>
        <v>Nguyễn Ngọc Sơn</v>
      </c>
      <c r="C651" s="10" t="s">
        <v>15</v>
      </c>
      <c r="D651" s="10" t="s">
        <v>16</v>
      </c>
      <c r="E651" s="11" t="str">
        <f>IF(VLOOKUP(A651,'[1]Du lieu'!$A$4:$AP$486,11)="x","x","-")</f>
        <v>-</v>
      </c>
      <c r="F651" s="11" t="str">
        <f>IF(VLOOKUP(A651,'[1]Du lieu'!$A$4:$AP$486,27)="x","x","-")</f>
        <v>x</v>
      </c>
      <c r="G651" s="12">
        <v>4.5</v>
      </c>
      <c r="H651" s="10" t="str">
        <f>IF(E651="x",VLOOKUP(A651,'[1]Du lieu'!$A$4:$AP$486,19,FALSE),IF(F651="x",IF(G651&lt;&gt;"-",VLOOKUP(A651,'[1]Du lieu'!$A$4:$AP$486,35,FALSE),"-"),"-"))</f>
        <v>8</v>
      </c>
      <c r="I651" s="45" t="str">
        <f>"Đã có chứng chỉ Tiếng Anh "&amp;VLOOKUP(A651,'[1]Du lieu'!$A$4:$H$486,8,FALSE)&amp;" (điểm thi: "&amp;VLOOKUP(A651,'[1]Du lieu'!$A$4:$H$486,7,FALSE)&amp;"), cấp ngày "&amp;VLOOKUP(A651,'[1]Du lieu'!$A$4:$J$486,9,FALSE)&amp;", thời hạn của chứng chỉ: "&amp;VLOOKUP(In!A651,'[1]Du lieu'!$A$4:$J$486,10)</f>
        <v>Đã có chứng chỉ Tiếng Anh TOEIC (điểm thi: 455), cấp ngày 27/11/2018, thời hạn của chứng chỉ: 27/11/2020</v>
      </c>
    </row>
    <row r="652" spans="1:9" ht="15.75" customHeight="1" x14ac:dyDescent="0.25">
      <c r="A652" s="48"/>
      <c r="B652" s="13" t="str">
        <f>"(Lớp: "&amp;VLOOKUP(A651,'[1]Du lieu'!$A$4:$F$199,6,FALSE)</f>
        <v>(Lớp: D14HTTT1</v>
      </c>
      <c r="C652" s="14" t="s">
        <v>17</v>
      </c>
      <c r="D652" s="14" t="s">
        <v>16</v>
      </c>
      <c r="E652" s="15" t="str">
        <f>IF(VLOOKUP(A651,'[1]Du lieu'!$A$4:$AP$486,12)="x","x","-")</f>
        <v>-</v>
      </c>
      <c r="F652" s="15" t="str">
        <f>IF(VLOOKUP(A651,'[1]Du lieu'!$A$4:$AP$486,28)="x","x","-")</f>
        <v>x</v>
      </c>
      <c r="G652" s="16">
        <v>5</v>
      </c>
      <c r="H652" s="14">
        <f>IF(E652="x",VLOOKUP(A651,'[1]Du lieu'!$A$4:$AP$486,20,FALSE),IF(F652="x",IF(G652&lt;&gt;"-",VLOOKUP(A651,'[1]Du lieu'!$A$4:$AP$486,36,FALSE),"-"),"-"))</f>
        <v>7</v>
      </c>
      <c r="I652" s="46"/>
    </row>
    <row r="653" spans="1:9" ht="15.75" customHeight="1" x14ac:dyDescent="0.25">
      <c r="A653" s="48"/>
      <c r="B653" s="13" t="str">
        <f>"MSV: "&amp;VLOOKUP(A651,'[1]Du lieu'!$A$4:$B$199,2,FALSE)</f>
        <v>MSV: B14DCCN478</v>
      </c>
      <c r="C653" s="14" t="s">
        <v>18</v>
      </c>
      <c r="D653" s="14" t="s">
        <v>16</v>
      </c>
      <c r="E653" s="15" t="str">
        <f>IF(VLOOKUP(A651,'[1]Du lieu'!$A$4:$AP$486,13)="x","x","-")</f>
        <v>-</v>
      </c>
      <c r="F653" s="15" t="str">
        <f>IF(VLOOKUP(A651,'[1]Du lieu'!$A$4:$AP$486,29)="x","x","-")</f>
        <v>-</v>
      </c>
      <c r="G653" s="16"/>
      <c r="H653" s="14" t="str">
        <f>IF(E653="x",VLOOKUP(A651,'[1]Du lieu'!$A$4:$AP$486,21,FALSE),IF(F653="x",IF(G653&lt;&gt;"-",VLOOKUP(A651,'[1]Du lieu'!$A$4:$AP$486,37,FALSE),"-"),"-"))</f>
        <v>-</v>
      </c>
      <c r="I653" s="46"/>
    </row>
    <row r="654" spans="1:9" ht="15.75" customHeight="1" x14ac:dyDescent="0.25">
      <c r="A654" s="48"/>
      <c r="B654" s="28" t="str">
        <f>"NS: "&amp;VLOOKUP(A651,'[1]Du lieu'!$A$4:$F$199,5,FALSE)&amp;")"</f>
        <v>NS: 30/10/1996)</v>
      </c>
      <c r="C654" s="14" t="s">
        <v>19</v>
      </c>
      <c r="D654" s="29" t="s">
        <v>16</v>
      </c>
      <c r="E654" s="30" t="str">
        <f>IF(VLOOKUP(A651,'[1]Du lieu'!$A$4:$AP$486,14)="x","x","-")</f>
        <v>-</v>
      </c>
      <c r="F654" s="30" t="str">
        <f>IF(VLOOKUP(A651,'[1]Du lieu'!$A$4:$AP$486,30)="x","x","-")</f>
        <v>-</v>
      </c>
      <c r="G654" s="27"/>
      <c r="H654" s="32" t="s">
        <v>16</v>
      </c>
      <c r="I654" s="54"/>
    </row>
    <row r="655" spans="1:9" ht="15.75" customHeight="1" x14ac:dyDescent="0.25">
      <c r="A655" s="47">
        <v>163</v>
      </c>
      <c r="B655" s="9" t="str">
        <f>VLOOKUP(A655,'[1]Du lieu'!$A$4:$C$199,3,FALSE)&amp;" "&amp;VLOOKUP(A655,'[1]Du lieu'!$A$4:$D$199,4,FALSE)</f>
        <v>Trần Thị Tươi</v>
      </c>
      <c r="C655" s="10" t="s">
        <v>15</v>
      </c>
      <c r="D655" s="10" t="s">
        <v>16</v>
      </c>
      <c r="E655" s="11" t="str">
        <f>IF(VLOOKUP(A655,'[1]Du lieu'!$A$4:$AP$486,11)="x","x","-")</f>
        <v>-</v>
      </c>
      <c r="F655" s="11" t="str">
        <f>IF(VLOOKUP(A655,'[1]Du lieu'!$A$4:$AP$486,27)="x","x","-")</f>
        <v>x</v>
      </c>
      <c r="G655" s="12">
        <v>5.3</v>
      </c>
      <c r="H655" s="10" t="str">
        <f>IF(E655="x",VLOOKUP(A655,'[1]Du lieu'!$A$4:$AP$486,19,FALSE),IF(F655="x",IF(G655&lt;&gt;"-",VLOOKUP(A655,'[1]Du lieu'!$A$4:$AP$486,35,FALSE),"-"),"-"))</f>
        <v>8</v>
      </c>
      <c r="I655" s="45" t="str">
        <f>"Đã có chứng chỉ Tiếng Anh "&amp;VLOOKUP(A655,'[1]Du lieu'!$A$4:$H$486,8,FALSE)&amp;" (điểm thi: "&amp;VLOOKUP(A655,'[1]Du lieu'!$A$4:$H$486,7,FALSE)&amp;"), cấp ngày "&amp;VLOOKUP(A655,'[1]Du lieu'!$A$4:$J$486,9,FALSE)&amp;", thời hạn của chứng chỉ: "&amp;VLOOKUP(In!A655,'[1]Du lieu'!$A$4:$J$486,10)</f>
        <v>Đã có chứng chỉ Tiếng Anh TOEIC (điểm thi: 455), cấp ngày 10/10/2018, thời hạn của chứng chỉ: 10/10/2020</v>
      </c>
    </row>
    <row r="656" spans="1:9" ht="15.75" customHeight="1" x14ac:dyDescent="0.25">
      <c r="A656" s="48"/>
      <c r="B656" s="13" t="str">
        <f>"(Lớp: "&amp;VLOOKUP(A655,'[1]Du lieu'!$A$4:$F$199,6,FALSE)</f>
        <v>(Lớp: D14HTTT1</v>
      </c>
      <c r="C656" s="14" t="s">
        <v>17</v>
      </c>
      <c r="D656" s="14" t="s">
        <v>16</v>
      </c>
      <c r="E656" s="15" t="str">
        <f>IF(VLOOKUP(A655,'[1]Du lieu'!$A$4:$AP$486,12)="x","x","-")</f>
        <v>-</v>
      </c>
      <c r="F656" s="15" t="str">
        <f>IF(VLOOKUP(A655,'[1]Du lieu'!$A$4:$AP$486,28)="x","x","-")</f>
        <v>x</v>
      </c>
      <c r="G656" s="16">
        <v>5.5</v>
      </c>
      <c r="H656" s="14">
        <f>IF(E656="x",VLOOKUP(A655,'[1]Du lieu'!$A$4:$AP$486,20,FALSE),IF(F656="x",IF(G656&lt;&gt;"-",VLOOKUP(A655,'[1]Du lieu'!$A$4:$AP$486,36,FALSE),"-"),"-"))</f>
        <v>7</v>
      </c>
      <c r="I656" s="46"/>
    </row>
    <row r="657" spans="1:9" ht="15.75" customHeight="1" x14ac:dyDescent="0.25">
      <c r="A657" s="48"/>
      <c r="B657" s="13" t="str">
        <f>"MSV: "&amp;VLOOKUP(A655,'[1]Du lieu'!$A$4:$B$199,2,FALSE)</f>
        <v>MSV: B14DCCN400</v>
      </c>
      <c r="C657" s="14" t="s">
        <v>18</v>
      </c>
      <c r="D657" s="14" t="s">
        <v>16</v>
      </c>
      <c r="E657" s="15" t="str">
        <f>IF(VLOOKUP(A655,'[1]Du lieu'!$A$4:$AP$486,13)="x","x","-")</f>
        <v>-</v>
      </c>
      <c r="F657" s="15" t="str">
        <f>IF(VLOOKUP(A655,'[1]Du lieu'!$A$4:$AP$486,29)="x","x","-")</f>
        <v>-</v>
      </c>
      <c r="G657" s="16"/>
      <c r="H657" s="14" t="str">
        <f>IF(E657="x",VLOOKUP(A655,'[1]Du lieu'!$A$4:$AP$486,21,FALSE),IF(F657="x",IF(G657&lt;&gt;"-",VLOOKUP(A655,'[1]Du lieu'!$A$4:$AP$486,37,FALSE),"-"),"-"))</f>
        <v>-</v>
      </c>
      <c r="I657" s="46"/>
    </row>
    <row r="658" spans="1:9" ht="15.75" customHeight="1" x14ac:dyDescent="0.25">
      <c r="A658" s="48"/>
      <c r="B658" s="28" t="str">
        <f>"NS: "&amp;VLOOKUP(A655,'[1]Du lieu'!$A$4:$F$199,5,FALSE)&amp;")"</f>
        <v>NS: 01/06/1996)</v>
      </c>
      <c r="C658" s="29" t="s">
        <v>19</v>
      </c>
      <c r="D658" s="29" t="s">
        <v>16</v>
      </c>
      <c r="E658" s="30" t="str">
        <f>IF(VLOOKUP(A655,'[1]Du lieu'!$A$4:$AP$486,14)="x","x","-")</f>
        <v>-</v>
      </c>
      <c r="F658" s="30" t="str">
        <f>IF(VLOOKUP(A655,'[1]Du lieu'!$A$4:$AP$486,30)="x","x","-")</f>
        <v>-</v>
      </c>
      <c r="G658" s="27"/>
      <c r="H658" s="32" t="s">
        <v>16</v>
      </c>
      <c r="I658" s="54"/>
    </row>
    <row r="659" spans="1:9" ht="15.75" customHeight="1" x14ac:dyDescent="0.25">
      <c r="A659" s="47">
        <v>164</v>
      </c>
      <c r="B659" s="9" t="str">
        <f>VLOOKUP(A659,'[1]Du lieu'!$A$4:$C$199,3,FALSE)&amp;" "&amp;VLOOKUP(A659,'[1]Du lieu'!$A$4:$D$199,4,FALSE)</f>
        <v>Trần Anh Tuấn</v>
      </c>
      <c r="C659" s="10" t="s">
        <v>15</v>
      </c>
      <c r="D659" s="10" t="s">
        <v>16</v>
      </c>
      <c r="E659" s="11" t="str">
        <f>IF(VLOOKUP(A659,'[1]Du lieu'!$A$4:$AP$486,11)="x","x","-")</f>
        <v>-</v>
      </c>
      <c r="F659" s="11" t="str">
        <f>IF(VLOOKUP(A659,'[1]Du lieu'!$A$4:$AP$486,27)="x","x","-")</f>
        <v>x</v>
      </c>
      <c r="G659" s="12">
        <v>6.8</v>
      </c>
      <c r="H659" s="10" t="str">
        <f>IF(E659="x",VLOOKUP(A659,'[1]Du lieu'!$A$4:$AP$486,19,FALSE),IF(F659="x",IF(G659&lt;&gt;"-",VLOOKUP(A659,'[1]Du lieu'!$A$4:$AP$486,35,FALSE),"-"),"-"))</f>
        <v>10</v>
      </c>
      <c r="I659" s="45" t="str">
        <f>"Đã có chứng chỉ Tiếng Anh "&amp;VLOOKUP(A659,'[1]Du lieu'!$A$4:$H$486,8,FALSE)&amp;" (điểm thi: "&amp;VLOOKUP(A659,'[1]Du lieu'!$A$4:$H$486,7,FALSE)&amp;"), cấp ngày "&amp;VLOOKUP(A659,'[1]Du lieu'!$A$4:$J$486,9,FALSE)&amp;", thời hạn của chứng chỉ: "&amp;VLOOKUP(In!A659,'[1]Du lieu'!$A$4:$J$486,10)</f>
        <v>Đã có chứng chỉ Tiếng Anh TOEIC (điểm thi: 645), cấp ngày 31/10/2018, thời hạn của chứng chỉ: 31/10/2020</v>
      </c>
    </row>
    <row r="660" spans="1:9" ht="15.75" customHeight="1" x14ac:dyDescent="0.25">
      <c r="A660" s="48"/>
      <c r="B660" s="13" t="str">
        <f>"(Lớp: "&amp;VLOOKUP(A659,'[1]Du lieu'!$A$4:$F$199,6,FALSE)</f>
        <v>(Lớp: D14HTTT1</v>
      </c>
      <c r="C660" s="14" t="s">
        <v>17</v>
      </c>
      <c r="D660" s="14" t="s">
        <v>16</v>
      </c>
      <c r="E660" s="15" t="str">
        <f>IF(VLOOKUP(A659,'[1]Du lieu'!$A$4:$AP$486,12)="x","x","-")</f>
        <v>-</v>
      </c>
      <c r="F660" s="15" t="str">
        <f>IF(VLOOKUP(A659,'[1]Du lieu'!$A$4:$AP$486,28)="x","x","-")</f>
        <v>x</v>
      </c>
      <c r="G660" s="16">
        <v>6</v>
      </c>
      <c r="H660" s="14" t="str">
        <f>IF(E660="x",VLOOKUP(A659,'[1]Du lieu'!$A$4:$AP$486,20,FALSE),IF(F660="x",IF(G660&lt;&gt;"-",VLOOKUP(A659,'[1]Du lieu'!$A$4:$AP$486,36,FALSE),"-"),"-"))</f>
        <v>10</v>
      </c>
      <c r="I660" s="46"/>
    </row>
    <row r="661" spans="1:9" ht="15.75" customHeight="1" x14ac:dyDescent="0.25">
      <c r="A661" s="48"/>
      <c r="B661" s="13" t="str">
        <f>"MSV: "&amp;VLOOKUP(A659,'[1]Du lieu'!$A$4:$B$199,2,FALSE)</f>
        <v>MSV: B14DCCN328</v>
      </c>
      <c r="C661" s="14" t="s">
        <v>18</v>
      </c>
      <c r="D661" s="14" t="s">
        <v>16</v>
      </c>
      <c r="E661" s="15" t="str">
        <f>IF(VLOOKUP(A659,'[1]Du lieu'!$A$4:$AP$486,13)="x","x","-")</f>
        <v>-</v>
      </c>
      <c r="F661" s="15" t="str">
        <f>IF(VLOOKUP(A659,'[1]Du lieu'!$A$4:$AP$486,29)="x","x","-")</f>
        <v>-</v>
      </c>
      <c r="G661" s="16"/>
      <c r="H661" s="14" t="str">
        <f>IF(E661="x",VLOOKUP(A659,'[1]Du lieu'!$A$4:$AP$486,21,FALSE),IF(F661="x",IF(G661&lt;&gt;"-",VLOOKUP(A659,'[1]Du lieu'!$A$4:$AP$486,37,FALSE),"-"),"-"))</f>
        <v>-</v>
      </c>
      <c r="I661" s="46"/>
    </row>
    <row r="662" spans="1:9" ht="15.75" customHeight="1" x14ac:dyDescent="0.25">
      <c r="A662" s="48"/>
      <c r="B662" s="28" t="str">
        <f>"NS: "&amp;VLOOKUP(A659,'[1]Du lieu'!$A$4:$F$199,5,FALSE)&amp;")"</f>
        <v>NS: 20/06/1996)</v>
      </c>
      <c r="C662" s="29" t="s">
        <v>19</v>
      </c>
      <c r="D662" s="29" t="s">
        <v>16</v>
      </c>
      <c r="E662" s="30" t="str">
        <f>IF(VLOOKUP(A659,'[1]Du lieu'!$A$4:$AP$486,14)="x","x","-")</f>
        <v>-</v>
      </c>
      <c r="F662" s="30" t="str">
        <f>IF(VLOOKUP(A659,'[1]Du lieu'!$A$4:$AP$486,30)="x","x","-")</f>
        <v>-</v>
      </c>
      <c r="G662" s="27"/>
      <c r="H662" s="32" t="s">
        <v>16</v>
      </c>
      <c r="I662" s="54"/>
    </row>
    <row r="663" spans="1:9" ht="15.75" customHeight="1" x14ac:dyDescent="0.25">
      <c r="A663" s="47">
        <v>165</v>
      </c>
      <c r="B663" s="9" t="str">
        <f>VLOOKUP(A663,'[1]Du lieu'!$A$4:$C$199,3,FALSE)&amp;" "&amp;VLOOKUP(A663,'[1]Du lieu'!$A$4:$D$199,4,FALSE)</f>
        <v>Hoàng Thị Tú Anh</v>
      </c>
      <c r="C663" s="10" t="s">
        <v>15</v>
      </c>
      <c r="D663" s="10" t="s">
        <v>16</v>
      </c>
      <c r="E663" s="11" t="str">
        <f>IF(VLOOKUP(A663,'[1]Du lieu'!$A$4:$AP$486,11)="x","x","-")</f>
        <v>-</v>
      </c>
      <c r="F663" s="11" t="str">
        <f>IF(VLOOKUP(A663,'[1]Du lieu'!$A$4:$AP$486,27)="x","x","-")</f>
        <v>x</v>
      </c>
      <c r="G663" s="12">
        <v>4.8</v>
      </c>
      <c r="H663" s="10" t="str">
        <f>IF(E663="x",VLOOKUP(A663,'[1]Du lieu'!$A$4:$AP$486,19,FALSE),IF(F663="x",IF(G663&lt;&gt;"-",VLOOKUP(A663,'[1]Du lieu'!$A$4:$AP$486,35,FALSE),"-"),"-"))</f>
        <v>10</v>
      </c>
      <c r="I663" s="45" t="str">
        <f>"Đã có chứng chỉ Tiếng Anh "&amp;VLOOKUP(A663,'[1]Du lieu'!$A$4:$H$486,8,FALSE)&amp;" (điểm thi: "&amp;VLOOKUP(A663,'[1]Du lieu'!$A$4:$H$486,7,FALSE)&amp;"), cấp ngày "&amp;VLOOKUP(A663,'[1]Du lieu'!$A$4:$J$486,9,FALSE)&amp;", thời hạn của chứng chỉ: "&amp;VLOOKUP(In!A663,'[1]Du lieu'!$A$4:$J$486,10)</f>
        <v>Đã có chứng chỉ Tiếng Anh TOEIC (điểm thi: 680), cấp ngày 27/11/2018, thời hạn của chứng chỉ: 27/11/2020</v>
      </c>
    </row>
    <row r="664" spans="1:9" ht="15.75" customHeight="1" x14ac:dyDescent="0.25">
      <c r="A664" s="48"/>
      <c r="B664" s="13" t="str">
        <f>"(Lớp: "&amp;VLOOKUP(A663,'[1]Du lieu'!$A$4:$F$199,6,FALSE)</f>
        <v>(Lớp: D14HTTT2</v>
      </c>
      <c r="C664" s="14" t="s">
        <v>17</v>
      </c>
      <c r="D664" s="14" t="s">
        <v>16</v>
      </c>
      <c r="E664" s="15" t="str">
        <f>IF(VLOOKUP(A663,'[1]Du lieu'!$A$4:$AP$486,12)="x","x","-")</f>
        <v>-</v>
      </c>
      <c r="F664" s="15" t="str">
        <f>IF(VLOOKUP(A663,'[1]Du lieu'!$A$4:$AP$486,28)="x","x","-")</f>
        <v>x</v>
      </c>
      <c r="G664" s="16">
        <v>5</v>
      </c>
      <c r="H664" s="14" t="str">
        <f>IF(E664="x",VLOOKUP(A663,'[1]Du lieu'!$A$4:$AP$486,20,FALSE),IF(F664="x",IF(G664&lt;&gt;"-",VLOOKUP(A663,'[1]Du lieu'!$A$4:$AP$486,36,FALSE),"-"),"-"))</f>
        <v>10</v>
      </c>
      <c r="I664" s="46"/>
    </row>
    <row r="665" spans="1:9" ht="15.75" customHeight="1" x14ac:dyDescent="0.25">
      <c r="A665" s="48"/>
      <c r="B665" s="13" t="str">
        <f>"MSV: "&amp;VLOOKUP(A663,'[1]Du lieu'!$A$4:$B$199,2,FALSE)</f>
        <v>MSV: B14DCCN258</v>
      </c>
      <c r="C665" s="14" t="s">
        <v>18</v>
      </c>
      <c r="D665" s="14" t="s">
        <v>16</v>
      </c>
      <c r="E665" s="15" t="str">
        <f>IF(VLOOKUP(A663,'[1]Du lieu'!$A$4:$AP$486,13)="x","x","-")</f>
        <v>-</v>
      </c>
      <c r="F665" s="15" t="str">
        <f>IF(VLOOKUP(A663,'[1]Du lieu'!$A$4:$AP$486,29)="x","x","-")</f>
        <v>-</v>
      </c>
      <c r="G665" s="16"/>
      <c r="H665" s="14" t="str">
        <f>IF(E665="x",VLOOKUP(A663,'[1]Du lieu'!$A$4:$AP$486,21,FALSE),IF(F665="x",IF(G665&lt;&gt;"-",VLOOKUP(A663,'[1]Du lieu'!$A$4:$AP$486,37,FALSE),"-"),"-"))</f>
        <v>-</v>
      </c>
      <c r="I665" s="46"/>
    </row>
    <row r="666" spans="1:9" ht="15.75" customHeight="1" x14ac:dyDescent="0.25">
      <c r="A666" s="48"/>
      <c r="B666" s="28" t="str">
        <f>"NS: "&amp;VLOOKUP(A663,'[1]Du lieu'!$A$4:$F$199,5,FALSE)&amp;")"</f>
        <v>NS: 30/10/1995)</v>
      </c>
      <c r="C666" s="29" t="s">
        <v>19</v>
      </c>
      <c r="D666" s="29" t="s">
        <v>16</v>
      </c>
      <c r="E666" s="30" t="str">
        <f>IF(VLOOKUP(A663,'[1]Du lieu'!$A$4:$AP$486,14)="x","x","-")</f>
        <v>-</v>
      </c>
      <c r="F666" s="30" t="str">
        <f>IF(VLOOKUP(A663,'[1]Du lieu'!$A$4:$AP$486,30)="x","x","-")</f>
        <v>-</v>
      </c>
      <c r="G666" s="27"/>
      <c r="H666" s="32" t="s">
        <v>16</v>
      </c>
      <c r="I666" s="54"/>
    </row>
    <row r="667" spans="1:9" ht="15.75" customHeight="1" x14ac:dyDescent="0.25">
      <c r="A667" s="47">
        <v>166</v>
      </c>
      <c r="B667" s="9" t="str">
        <f>VLOOKUP(A667,'[1]Du lieu'!$A$4:$C$199,3,FALSE)&amp;" "&amp;VLOOKUP(A667,'[1]Du lieu'!$A$4:$D$199,4,FALSE)</f>
        <v>Đặng Đỗ Hải</v>
      </c>
      <c r="C667" s="10" t="s">
        <v>15</v>
      </c>
      <c r="D667" s="10" t="s">
        <v>16</v>
      </c>
      <c r="E667" s="11" t="str">
        <f>IF(VLOOKUP(A667,'[1]Du lieu'!$A$4:$AP$486,11)="x","x","-")</f>
        <v>-</v>
      </c>
      <c r="F667" s="11" t="str">
        <f>IF(VLOOKUP(A667,'[1]Du lieu'!$A$4:$AP$486,27)="x","x","-")</f>
        <v>x</v>
      </c>
      <c r="G667" s="12">
        <v>4.8</v>
      </c>
      <c r="H667" s="10" t="str">
        <f>IF(E667="x",VLOOKUP(A667,'[1]Du lieu'!$A$4:$AP$486,19,FALSE),IF(F667="x",IF(G667&lt;&gt;"-",VLOOKUP(A667,'[1]Du lieu'!$A$4:$AP$486,35,FALSE),"-"),"-"))</f>
        <v>8</v>
      </c>
      <c r="I667" s="45" t="str">
        <f>"Đã có chứng chỉ Tiếng Anh "&amp;VLOOKUP(A667,'[1]Du lieu'!$A$4:$H$486,8,FALSE)&amp;" (điểm thi: "&amp;VLOOKUP(A667,'[1]Du lieu'!$A$4:$H$486,7,FALSE)&amp;"), cấp ngày "&amp;VLOOKUP(A667,'[1]Du lieu'!$A$4:$J$486,9,FALSE)&amp;", thời hạn của chứng chỉ: "&amp;VLOOKUP(In!A667,'[1]Du lieu'!$A$4:$J$486,10)</f>
        <v>Đã có chứng chỉ Tiếng Anh TOEIC (điểm thi: 465), cấp ngày 14/10/2018, thời hạn của chứng chỉ: 14/10/2020</v>
      </c>
    </row>
    <row r="668" spans="1:9" ht="15.75" customHeight="1" x14ac:dyDescent="0.25">
      <c r="A668" s="48"/>
      <c r="B668" s="13" t="str">
        <f>"(Lớp: "&amp;VLOOKUP(A667,'[1]Du lieu'!$A$4:$F$199,6,FALSE)</f>
        <v>(Lớp: D14HTTT2</v>
      </c>
      <c r="C668" s="14" t="s">
        <v>17</v>
      </c>
      <c r="D668" s="14" t="s">
        <v>16</v>
      </c>
      <c r="E668" s="15" t="str">
        <f>IF(VLOOKUP(A667,'[1]Du lieu'!$A$4:$AP$486,12)="x","x","-")</f>
        <v>-</v>
      </c>
      <c r="F668" s="15" t="str">
        <f>IF(VLOOKUP(A667,'[1]Du lieu'!$A$4:$AP$486,28)="x","x","-")</f>
        <v>x</v>
      </c>
      <c r="G668" s="16">
        <v>4.5</v>
      </c>
      <c r="H668" s="14">
        <f>IF(E668="x",VLOOKUP(A667,'[1]Du lieu'!$A$4:$AP$486,20,FALSE),IF(F668="x",IF(G668&lt;&gt;"-",VLOOKUP(A667,'[1]Du lieu'!$A$4:$AP$486,36,FALSE),"-"),"-"))</f>
        <v>7</v>
      </c>
      <c r="I668" s="46"/>
    </row>
    <row r="669" spans="1:9" ht="15.75" customHeight="1" x14ac:dyDescent="0.25">
      <c r="A669" s="48"/>
      <c r="B669" s="13" t="str">
        <f>"MSV: "&amp;VLOOKUP(A667,'[1]Du lieu'!$A$4:$B$199,2,FALSE)</f>
        <v>MSV: B14DCCN289</v>
      </c>
      <c r="C669" s="14" t="s">
        <v>18</v>
      </c>
      <c r="D669" s="14" t="s">
        <v>16</v>
      </c>
      <c r="E669" s="15" t="str">
        <f>IF(VLOOKUP(A667,'[1]Du lieu'!$A$4:$AP$486,13)="x","x","-")</f>
        <v>-</v>
      </c>
      <c r="F669" s="15" t="str">
        <f>IF(VLOOKUP(A667,'[1]Du lieu'!$A$4:$AP$486,29)="x","x","-")</f>
        <v>-</v>
      </c>
      <c r="G669" s="16"/>
      <c r="H669" s="14" t="str">
        <f>IF(E669="x",VLOOKUP(A667,'[1]Du lieu'!$A$4:$AP$486,21,FALSE),IF(F669="x",IF(G669&lt;&gt;"-",VLOOKUP(A667,'[1]Du lieu'!$A$4:$AP$486,37,FALSE),"-"),"-"))</f>
        <v>-</v>
      </c>
      <c r="I669" s="46"/>
    </row>
    <row r="670" spans="1:9" ht="15.75" customHeight="1" x14ac:dyDescent="0.25">
      <c r="A670" s="48"/>
      <c r="B670" s="13" t="str">
        <f>"NS: "&amp;VLOOKUP(A667,'[1]Du lieu'!$A$4:$F$199,5,FALSE)&amp;")"</f>
        <v>NS: 23/09/1996)</v>
      </c>
      <c r="C670" s="14" t="s">
        <v>19</v>
      </c>
      <c r="D670" s="14" t="s">
        <v>16</v>
      </c>
      <c r="E670" s="15" t="str">
        <f>IF(VLOOKUP(A667,'[1]Du lieu'!$A$4:$AP$486,14)="x","x","-")</f>
        <v>-</v>
      </c>
      <c r="F670" s="15" t="str">
        <f>IF(VLOOKUP(A667,'[1]Du lieu'!$A$4:$AP$486,30)="x","x","-")</f>
        <v>-</v>
      </c>
      <c r="G670" s="16"/>
      <c r="H670" s="14" t="str">
        <f>IF(E670="x",VLOOKUP(A667,'[1]Du lieu'!$A$4:$AP$486,22,FALSE),IF(F670="x",IF(G670&lt;&gt;"-",VLOOKUP(A667,'[1]Du lieu'!$A$4:$AP$486,38,FALSE),"-"),"-"))</f>
        <v>-</v>
      </c>
      <c r="I670" s="46"/>
    </row>
    <row r="671" spans="1:9" ht="15.75" customHeight="1" x14ac:dyDescent="0.25">
      <c r="A671" s="47">
        <v>167</v>
      </c>
      <c r="B671" s="9" t="str">
        <f>VLOOKUP(A671,'[1]Du lieu'!$A$4:$C$199,3,FALSE)&amp;" "&amp;VLOOKUP(A671,'[1]Du lieu'!$A$4:$D$199,4,FALSE)</f>
        <v>Đỗ Thị Thu Hằng</v>
      </c>
      <c r="C671" s="10" t="s">
        <v>15</v>
      </c>
      <c r="D671" s="10" t="s">
        <v>16</v>
      </c>
      <c r="E671" s="11" t="str">
        <f>IF(VLOOKUP(A671,'[1]Du lieu'!$A$4:$AP$486,11)="x","x","-")</f>
        <v>-</v>
      </c>
      <c r="F671" s="11" t="str">
        <f>IF(VLOOKUP(A671,'[1]Du lieu'!$A$4:$AP$486,27)="x","x","-")</f>
        <v>x</v>
      </c>
      <c r="G671" s="12">
        <v>4.9000000000000004</v>
      </c>
      <c r="H671" s="10" t="str">
        <f>IF(E671="x",VLOOKUP(A671,'[1]Du lieu'!$A$4:$AP$486,19,FALSE),IF(F671="x",IF(G671&lt;&gt;"-",VLOOKUP(A671,'[1]Du lieu'!$A$4:$AP$486,35,FALSE),"-"),"-"))</f>
        <v>8</v>
      </c>
      <c r="I671" s="45" t="str">
        <f>"Đã có chứng chỉ Tiếng Anh "&amp;VLOOKUP(A671,'[1]Du lieu'!$A$4:$H$486,8,FALSE)&amp;" (điểm thi: "&amp;VLOOKUP(A671,'[1]Du lieu'!$A$4:$H$486,7,FALSE)&amp;"), cấp ngày "&amp;VLOOKUP(A671,'[1]Du lieu'!$A$4:$J$486,9,FALSE)&amp;", thời hạn của chứng chỉ: "&amp;VLOOKUP(In!A671,'[1]Du lieu'!$A$4:$J$486,10)</f>
        <v>Đã có chứng chỉ Tiếng Anh TOEIC (điểm thi: 465), cấp ngày 28/11/2018, thời hạn của chứng chỉ: 28/11/2020</v>
      </c>
    </row>
    <row r="672" spans="1:9" ht="15.75" customHeight="1" x14ac:dyDescent="0.25">
      <c r="A672" s="48"/>
      <c r="B672" s="13" t="str">
        <f>"(Lớp: "&amp;VLOOKUP(A671,'[1]Du lieu'!$A$4:$F$199,6,FALSE)</f>
        <v>(Lớp: D14HTTT2</v>
      </c>
      <c r="C672" s="14" t="s">
        <v>17</v>
      </c>
      <c r="D672" s="14" t="s">
        <v>16</v>
      </c>
      <c r="E672" s="15" t="str">
        <f>IF(VLOOKUP(A671,'[1]Du lieu'!$A$4:$AP$486,12)="x","x","-")</f>
        <v>-</v>
      </c>
      <c r="F672" s="15" t="str">
        <f>IF(VLOOKUP(A671,'[1]Du lieu'!$A$4:$AP$486,28)="x","x","-")</f>
        <v>x</v>
      </c>
      <c r="G672" s="16">
        <v>5.0999999999999996</v>
      </c>
      <c r="H672" s="14">
        <f>IF(E672="x",VLOOKUP(A671,'[1]Du lieu'!$A$4:$AP$486,20,FALSE),IF(F672="x",IF(G672&lt;&gt;"-",VLOOKUP(A671,'[1]Du lieu'!$A$4:$AP$486,36,FALSE),"-"),"-"))</f>
        <v>7</v>
      </c>
      <c r="I672" s="46"/>
    </row>
    <row r="673" spans="1:9" ht="15.75" customHeight="1" x14ac:dyDescent="0.25">
      <c r="A673" s="48"/>
      <c r="B673" s="13" t="str">
        <f>"MSV: "&amp;VLOOKUP(A671,'[1]Du lieu'!$A$4:$B$199,2,FALSE)</f>
        <v>MSV: B14DCCN396</v>
      </c>
      <c r="C673" s="14" t="s">
        <v>18</v>
      </c>
      <c r="D673" s="14" t="s">
        <v>16</v>
      </c>
      <c r="E673" s="15" t="str">
        <f>IF(VLOOKUP(A671,'[1]Du lieu'!$A$4:$AP$486,13)="x","x","-")</f>
        <v>-</v>
      </c>
      <c r="F673" s="15" t="str">
        <f>IF(VLOOKUP(A671,'[1]Du lieu'!$A$4:$AP$486,29)="x","x","-")</f>
        <v>-</v>
      </c>
      <c r="G673" s="16"/>
      <c r="H673" s="14" t="str">
        <f>IF(E673="x",VLOOKUP(A671,'[1]Du lieu'!$A$4:$AP$486,21,FALSE),IF(F673="x",IF(G673&lt;&gt;"-",VLOOKUP(A671,'[1]Du lieu'!$A$4:$AP$486,37,FALSE),"-"),"-"))</f>
        <v>-</v>
      </c>
      <c r="I673" s="46"/>
    </row>
    <row r="674" spans="1:9" ht="15.75" customHeight="1" x14ac:dyDescent="0.25">
      <c r="A674" s="48"/>
      <c r="B674" s="28" t="str">
        <f>"NS: "&amp;VLOOKUP(A671,'[1]Du lieu'!$A$4:$F$199,5,FALSE)&amp;")"</f>
        <v>NS: 21/10/1996)</v>
      </c>
      <c r="C674" s="29" t="s">
        <v>19</v>
      </c>
      <c r="D674" s="29" t="s">
        <v>16</v>
      </c>
      <c r="E674" s="30" t="str">
        <f>IF(VLOOKUP(A671,'[1]Du lieu'!$A$4:$AP$486,14)="x","x","-")</f>
        <v>-</v>
      </c>
      <c r="F674" s="30" t="str">
        <f>IF(VLOOKUP(A671,'[1]Du lieu'!$A$4:$AP$486,30)="x","x","-")</f>
        <v>-</v>
      </c>
      <c r="G674" s="27"/>
      <c r="H674" s="29" t="str">
        <f>IF(E674="x",VLOOKUP(A671,'[1]Du lieu'!$A$4:$AP$486,22,FALSE),IF(F674="x",IF(G674&lt;&gt;"-",VLOOKUP(A671,'[1]Du lieu'!$A$4:$AP$486,38,FALSE),"-"),"-"))</f>
        <v>-</v>
      </c>
      <c r="I674" s="54"/>
    </row>
    <row r="675" spans="1:9" ht="15.75" customHeight="1" x14ac:dyDescent="0.25">
      <c r="A675" s="47">
        <v>168</v>
      </c>
      <c r="B675" s="9" t="str">
        <f>VLOOKUP(A675,'[1]Du lieu'!$A$4:$C$199,3,FALSE)&amp;" "&amp;VLOOKUP(A675,'[1]Du lieu'!$A$4:$D$199,4,FALSE)</f>
        <v>Lê Thị Hòa</v>
      </c>
      <c r="C675" s="10" t="s">
        <v>15</v>
      </c>
      <c r="D675" s="10" t="s">
        <v>16</v>
      </c>
      <c r="E675" s="11" t="str">
        <f>IF(VLOOKUP(A675,'[1]Du lieu'!$A$4:$AP$486,11)="x","x","-")</f>
        <v>-</v>
      </c>
      <c r="F675" s="11" t="str">
        <f>IF(VLOOKUP(A675,'[1]Du lieu'!$A$4:$AP$486,27)="x","x","-")</f>
        <v>x</v>
      </c>
      <c r="G675" s="12">
        <v>5.5</v>
      </c>
      <c r="H675" s="10" t="str">
        <f>IF(E675="x",VLOOKUP(A675,'[1]Du lieu'!$A$4:$AP$486,19,FALSE),IF(F675="x",IF(G675&lt;&gt;"-",VLOOKUP(A675,'[1]Du lieu'!$A$4:$AP$486,35,FALSE),"-"),"-"))</f>
        <v>9</v>
      </c>
      <c r="I675" s="45" t="str">
        <f>"Đã có chứng chỉ Tiếng Anh "&amp;VLOOKUP(A675,'[1]Du lieu'!$A$4:$H$486,8,FALSE)&amp;" (điểm thi: "&amp;VLOOKUP(A675,'[1]Du lieu'!$A$4:$H$486,7,FALSE)&amp;"), cấp ngày "&amp;VLOOKUP(A675,'[1]Du lieu'!$A$4:$J$486,9,FALSE)&amp;", thời hạn của chứng chỉ: "&amp;VLOOKUP(In!A675,'[1]Du lieu'!$A$4:$J$486,10)</f>
        <v>Đã có chứng chỉ Tiếng Anh TOEIC (điểm thi: 520), cấp ngày 14/11/2018, thời hạn của chứng chỉ: 14/11/2020</v>
      </c>
    </row>
    <row r="676" spans="1:9" ht="15.75" customHeight="1" x14ac:dyDescent="0.25">
      <c r="A676" s="48"/>
      <c r="B676" s="13" t="str">
        <f>"(Lớp: "&amp;VLOOKUP(A675,'[1]Du lieu'!$A$4:$F$199,6,FALSE)</f>
        <v>(Lớp: D14HTTT2</v>
      </c>
      <c r="C676" s="14" t="s">
        <v>17</v>
      </c>
      <c r="D676" s="14" t="s">
        <v>16</v>
      </c>
      <c r="E676" s="15" t="str">
        <f>IF(VLOOKUP(A675,'[1]Du lieu'!$A$4:$AP$486,12)="x","x","-")</f>
        <v>-</v>
      </c>
      <c r="F676" s="15" t="str">
        <f>IF(VLOOKUP(A675,'[1]Du lieu'!$A$4:$AP$486,28)="x","x","-")</f>
        <v>x</v>
      </c>
      <c r="G676" s="16">
        <v>4.3</v>
      </c>
      <c r="H676" s="14" t="str">
        <f>IF(E676="x",VLOOKUP(A675,'[1]Du lieu'!$A$4:$AP$486,20,FALSE),IF(F676="x",IF(G676&lt;&gt;"-",VLOOKUP(A675,'[1]Du lieu'!$A$4:$AP$486,36,FALSE),"-"),"-"))</f>
        <v>9</v>
      </c>
      <c r="I676" s="46"/>
    </row>
    <row r="677" spans="1:9" ht="15.75" customHeight="1" x14ac:dyDescent="0.25">
      <c r="A677" s="48"/>
      <c r="B677" s="13" t="str">
        <f>"MSV: "&amp;VLOOKUP(A675,'[1]Du lieu'!$A$4:$B$199,2,FALSE)</f>
        <v>MSV: B14DCCN324</v>
      </c>
      <c r="C677" s="14" t="s">
        <v>18</v>
      </c>
      <c r="D677" s="14" t="s">
        <v>16</v>
      </c>
      <c r="E677" s="15" t="str">
        <f>IF(VLOOKUP(A675,'[1]Du lieu'!$A$4:$AP$486,13)="x","x","-")</f>
        <v>-</v>
      </c>
      <c r="F677" s="15" t="str">
        <f>IF(VLOOKUP(A675,'[1]Du lieu'!$A$4:$AP$486,29)="x","x","-")</f>
        <v>-</v>
      </c>
      <c r="G677" s="16"/>
      <c r="H677" s="14" t="str">
        <f>IF(E677="x",VLOOKUP(A675,'[1]Du lieu'!$A$4:$AP$486,21,FALSE),IF(F677="x",IF(G677&lt;&gt;"-",VLOOKUP(A675,'[1]Du lieu'!$A$4:$AP$486,37,FALSE),"-"),"-"))</f>
        <v>-</v>
      </c>
      <c r="I677" s="46"/>
    </row>
    <row r="678" spans="1:9" ht="15.75" customHeight="1" x14ac:dyDescent="0.25">
      <c r="A678" s="48"/>
      <c r="B678" s="28" t="str">
        <f>"NS: "&amp;VLOOKUP(A675,'[1]Du lieu'!$A$4:$F$199,5,FALSE)&amp;")"</f>
        <v>NS: 25/04/1996)</v>
      </c>
      <c r="C678" s="29" t="s">
        <v>19</v>
      </c>
      <c r="D678" s="29" t="s">
        <v>16</v>
      </c>
      <c r="E678" s="30" t="str">
        <f>IF(VLOOKUP(A675,'[1]Du lieu'!$A$4:$AP$486,14)="x","x","-")</f>
        <v>-</v>
      </c>
      <c r="F678" s="30" t="str">
        <f>IF(VLOOKUP(A675,'[1]Du lieu'!$A$4:$AP$486,30)="x","x","-")</f>
        <v>-</v>
      </c>
      <c r="G678" s="27"/>
      <c r="H678" s="29" t="str">
        <f>IF(E678="x",VLOOKUP(A675,'[1]Du lieu'!$A$4:$AP$486,22,FALSE),IF(F678="x",IF(G678&lt;&gt;"-",VLOOKUP(A675,'[1]Du lieu'!$A$4:$AP$486,38,FALSE),"-"),"-"))</f>
        <v>-</v>
      </c>
      <c r="I678" s="54"/>
    </row>
    <row r="679" spans="1:9" ht="15.75" customHeight="1" x14ac:dyDescent="0.25">
      <c r="A679" s="47">
        <v>169</v>
      </c>
      <c r="B679" s="9" t="str">
        <f>VLOOKUP(A679,'[1]Du lieu'!$A$4:$C$199,3,FALSE)&amp;" "&amp;VLOOKUP(A679,'[1]Du lieu'!$A$4:$D$199,4,FALSE)</f>
        <v>Ngô Thị Thùy Linh</v>
      </c>
      <c r="C679" s="10" t="s">
        <v>15</v>
      </c>
      <c r="D679" s="10" t="s">
        <v>16</v>
      </c>
      <c r="E679" s="11" t="str">
        <f>IF(VLOOKUP(A679,'[1]Du lieu'!$A$4:$AP$486,11)="x","x","-")</f>
        <v>-</v>
      </c>
      <c r="F679" s="11" t="str">
        <f>IF(VLOOKUP(A679,'[1]Du lieu'!$A$4:$AP$486,27)="x","x","-")</f>
        <v>x</v>
      </c>
      <c r="G679" s="12">
        <v>5.3</v>
      </c>
      <c r="H679" s="10" t="str">
        <f>IF(E679="x",VLOOKUP(A679,'[1]Du lieu'!$A$4:$AP$486,19,FALSE),IF(F679="x",IF(G679&lt;&gt;"-",VLOOKUP(A679,'[1]Du lieu'!$A$4:$AP$486,35,FALSE),"-"),"-"))</f>
        <v>9</v>
      </c>
      <c r="I679" s="45" t="str">
        <f>"Đã có chứng chỉ Tiếng Anh "&amp;VLOOKUP(A679,'[1]Du lieu'!$A$4:$H$486,8,FALSE)&amp;" (điểm thi: "&amp;VLOOKUP(A679,'[1]Du lieu'!$A$4:$H$486,7,FALSE)&amp;"), cấp ngày "&amp;VLOOKUP(A679,'[1]Du lieu'!$A$4:$J$486,9,FALSE)&amp;", thời hạn của chứng chỉ: "&amp;VLOOKUP(In!A679,'[1]Du lieu'!$A$4:$J$486,10)</f>
        <v>Đã có chứng chỉ Tiếng Anh TOEIC (điểm thi: 525), cấp ngày 27/11/2018, thời hạn của chứng chỉ: 27/11/2020</v>
      </c>
    </row>
    <row r="680" spans="1:9" ht="15.75" customHeight="1" x14ac:dyDescent="0.25">
      <c r="A680" s="48"/>
      <c r="B680" s="13" t="str">
        <f>"(Lớp: "&amp;VLOOKUP(A679,'[1]Du lieu'!$A$4:$F$199,6,FALSE)</f>
        <v>(Lớp: D14HTTT2</v>
      </c>
      <c r="C680" s="14" t="s">
        <v>17</v>
      </c>
      <c r="D680" s="14" t="s">
        <v>16</v>
      </c>
      <c r="E680" s="15" t="str">
        <f>IF(VLOOKUP(A679,'[1]Du lieu'!$A$4:$AP$486,12)="x","x","-")</f>
        <v>-</v>
      </c>
      <c r="F680" s="15" t="str">
        <f>IF(VLOOKUP(A679,'[1]Du lieu'!$A$4:$AP$486,28)="x","x","-")</f>
        <v>x</v>
      </c>
      <c r="G680" s="16">
        <v>4.9000000000000004</v>
      </c>
      <c r="H680" s="14" t="str">
        <f>IF(E680="x",VLOOKUP(A679,'[1]Du lieu'!$A$4:$AP$486,20,FALSE),IF(F680="x",IF(G680&lt;&gt;"-",VLOOKUP(A679,'[1]Du lieu'!$A$4:$AP$486,36,FALSE),"-"),"-"))</f>
        <v>9</v>
      </c>
      <c r="I680" s="46"/>
    </row>
    <row r="681" spans="1:9" ht="15.75" customHeight="1" x14ac:dyDescent="0.25">
      <c r="A681" s="48"/>
      <c r="B681" s="13" t="str">
        <f>"MSV: "&amp;VLOOKUP(A679,'[1]Du lieu'!$A$4:$B$199,2,FALSE)</f>
        <v>MSV: B14DCCN468</v>
      </c>
      <c r="C681" s="14" t="s">
        <v>18</v>
      </c>
      <c r="D681" s="14" t="s">
        <v>16</v>
      </c>
      <c r="E681" s="15" t="str">
        <f>IF(VLOOKUP(A679,'[1]Du lieu'!$A$4:$AP$486,13)="x","x","-")</f>
        <v>-</v>
      </c>
      <c r="F681" s="15" t="str">
        <f>IF(VLOOKUP(A679,'[1]Du lieu'!$A$4:$AP$486,29)="x","x","-")</f>
        <v>-</v>
      </c>
      <c r="G681" s="16"/>
      <c r="H681" s="14" t="str">
        <f>IF(E681="x",VLOOKUP(A679,'[1]Du lieu'!$A$4:$AP$486,21,FALSE),IF(F681="x",IF(G681&lt;&gt;"-",VLOOKUP(A679,'[1]Du lieu'!$A$4:$AP$486,37,FALSE),"-"),"-"))</f>
        <v>-</v>
      </c>
      <c r="I681" s="46"/>
    </row>
    <row r="682" spans="1:9" ht="15.75" customHeight="1" x14ac:dyDescent="0.25">
      <c r="A682" s="48"/>
      <c r="B682" s="28" t="str">
        <f>"NS: "&amp;VLOOKUP(A679,'[1]Du lieu'!$A$4:$F$199,5,FALSE)&amp;")"</f>
        <v>NS: 03/07/1996)</v>
      </c>
      <c r="C682" s="14" t="s">
        <v>19</v>
      </c>
      <c r="D682" s="29" t="s">
        <v>16</v>
      </c>
      <c r="E682" s="30" t="str">
        <f>IF(VLOOKUP(A679,'[1]Du lieu'!$A$4:$AP$486,14)="x","x","-")</f>
        <v>-</v>
      </c>
      <c r="F682" s="30" t="str">
        <f>IF(VLOOKUP(A679,'[1]Du lieu'!$A$4:$AP$486,30)="x","x","-")</f>
        <v>-</v>
      </c>
      <c r="G682" s="27"/>
      <c r="H682" s="32" t="s">
        <v>16</v>
      </c>
      <c r="I682" s="54"/>
    </row>
    <row r="683" spans="1:9" ht="15.75" customHeight="1" x14ac:dyDescent="0.25">
      <c r="A683" s="47">
        <v>170</v>
      </c>
      <c r="B683" s="9" t="str">
        <f>VLOOKUP(A683,'[1]Du lieu'!$A$4:$C$199,3,FALSE)&amp;" "&amp;VLOOKUP(A683,'[1]Du lieu'!$A$4:$D$199,4,FALSE)</f>
        <v>Trịnh Huy Quân</v>
      </c>
      <c r="C683" s="10" t="s">
        <v>15</v>
      </c>
      <c r="D683" s="10" t="s">
        <v>16</v>
      </c>
      <c r="E683" s="11" t="str">
        <f>IF(VLOOKUP(A683,'[1]Du lieu'!$A$4:$AP$486,11)="x","x","-")</f>
        <v>-</v>
      </c>
      <c r="F683" s="11" t="str">
        <f>IF(VLOOKUP(A683,'[1]Du lieu'!$A$4:$AP$486,27)="x","x","-")</f>
        <v>x</v>
      </c>
      <c r="G683" s="12">
        <v>4.4000000000000004</v>
      </c>
      <c r="H683" s="10" t="str">
        <f>IF(E683="x",VLOOKUP(A683,'[1]Du lieu'!$A$4:$AP$486,19,FALSE),IF(F683="x",IF(G683&lt;&gt;"-",VLOOKUP(A683,'[1]Du lieu'!$A$4:$AP$486,35,FALSE),"-"),"-"))</f>
        <v>10</v>
      </c>
      <c r="I683" s="45" t="str">
        <f>"Đã có chứng chỉ Tiếng Anh "&amp;VLOOKUP(A683,'[1]Du lieu'!$A$4:$H$486,8,FALSE)&amp;" (điểm thi: "&amp;VLOOKUP(A683,'[1]Du lieu'!$A$4:$H$486,7,FALSE)&amp;"), cấp ngày "&amp;VLOOKUP(A683,'[1]Du lieu'!$A$4:$J$486,9,FALSE)&amp;", thời hạn của chứng chỉ: "&amp;VLOOKUP(In!A683,'[1]Du lieu'!$A$4:$J$486,10)</f>
        <v>Đã có chứng chỉ Tiếng Anh TOEIC (điểm thi: 550), cấp ngày 14/10/2018, thời hạn của chứng chỉ: 14/10/2020</v>
      </c>
    </row>
    <row r="684" spans="1:9" ht="15.75" customHeight="1" x14ac:dyDescent="0.25">
      <c r="A684" s="48"/>
      <c r="B684" s="13" t="str">
        <f>"(Lớp: "&amp;VLOOKUP(A683,'[1]Du lieu'!$A$4:$F$199,6,FALSE)</f>
        <v>(Lớp: D14HTTT2</v>
      </c>
      <c r="C684" s="14" t="s">
        <v>17</v>
      </c>
      <c r="D684" s="14" t="s">
        <v>16</v>
      </c>
      <c r="E684" s="15" t="str">
        <f>IF(VLOOKUP(A683,'[1]Du lieu'!$A$4:$AP$486,12)="x","x","-")</f>
        <v>-</v>
      </c>
      <c r="F684" s="15" t="str">
        <f>IF(VLOOKUP(A683,'[1]Du lieu'!$A$4:$AP$486,28)="x","x","-")</f>
        <v>x</v>
      </c>
      <c r="G684" s="16">
        <v>4.7</v>
      </c>
      <c r="H684" s="14" t="str">
        <f>IF(E684="x",VLOOKUP(A683,'[1]Du lieu'!$A$4:$AP$486,20,FALSE),IF(F684="x",IF(G684&lt;&gt;"-",VLOOKUP(A683,'[1]Du lieu'!$A$4:$AP$486,36,FALSE),"-"),"-"))</f>
        <v>10</v>
      </c>
      <c r="I684" s="46"/>
    </row>
    <row r="685" spans="1:9" ht="15.75" customHeight="1" x14ac:dyDescent="0.25">
      <c r="A685" s="48"/>
      <c r="B685" s="13" t="str">
        <f>"MSV: "&amp;VLOOKUP(A683,'[1]Du lieu'!$A$4:$B$199,2,FALSE)</f>
        <v>MSV: B14DCCN197</v>
      </c>
      <c r="C685" s="14" t="s">
        <v>18</v>
      </c>
      <c r="D685" s="14" t="s">
        <v>16</v>
      </c>
      <c r="E685" s="15" t="str">
        <f>IF(VLOOKUP(A683,'[1]Du lieu'!$A$4:$AP$486,13)="x","x","-")</f>
        <v>-</v>
      </c>
      <c r="F685" s="15" t="str">
        <f>IF(VLOOKUP(A683,'[1]Du lieu'!$A$4:$AP$486,29)="x","x","-")</f>
        <v>-</v>
      </c>
      <c r="G685" s="16"/>
      <c r="H685" s="14" t="str">
        <f>IF(E685="x",VLOOKUP(A683,'[1]Du lieu'!$A$4:$AP$486,21,FALSE),IF(F685="x",IF(G685&lt;&gt;"-",VLOOKUP(A683,'[1]Du lieu'!$A$4:$AP$486,37,FALSE),"-"),"-"))</f>
        <v>-</v>
      </c>
      <c r="I685" s="46"/>
    </row>
    <row r="686" spans="1:9" ht="15.75" customHeight="1" x14ac:dyDescent="0.25">
      <c r="A686" s="48"/>
      <c r="B686" s="28" t="str">
        <f>"NS: "&amp;VLOOKUP(A683,'[1]Du lieu'!$A$4:$F$199,5,FALSE)&amp;")"</f>
        <v>NS: 10/04/1996)</v>
      </c>
      <c r="C686" s="29" t="s">
        <v>19</v>
      </c>
      <c r="D686" s="29" t="s">
        <v>16</v>
      </c>
      <c r="E686" s="30" t="str">
        <f>IF(VLOOKUP(A683,'[1]Du lieu'!$A$4:$AP$486,14)="x","x","-")</f>
        <v>-</v>
      </c>
      <c r="F686" s="30" t="str">
        <f>IF(VLOOKUP(A683,'[1]Du lieu'!$A$4:$AP$486,30)="x","x","-")</f>
        <v>-</v>
      </c>
      <c r="G686" s="27"/>
      <c r="H686" s="32" t="s">
        <v>16</v>
      </c>
      <c r="I686" s="54"/>
    </row>
    <row r="687" spans="1:9" ht="15.75" customHeight="1" x14ac:dyDescent="0.25">
      <c r="A687" s="47">
        <v>171</v>
      </c>
      <c r="B687" s="9" t="str">
        <f>VLOOKUP(A687,'[1]Du lieu'!$A$4:$C$199,3,FALSE)&amp;" "&amp;VLOOKUP(A687,'[1]Du lieu'!$A$4:$D$199,4,FALSE)</f>
        <v>Đặng Văn Toàn</v>
      </c>
      <c r="C687" s="10" t="s">
        <v>15</v>
      </c>
      <c r="D687" s="10" t="s">
        <v>16</v>
      </c>
      <c r="E687" s="11" t="str">
        <f>IF(VLOOKUP(A687,'[1]Du lieu'!$A$4:$AP$486,11)="x","x","-")</f>
        <v>-</v>
      </c>
      <c r="F687" s="11" t="str">
        <f>IF(VLOOKUP(A687,'[1]Du lieu'!$A$4:$AP$486,27)="x","x","-")</f>
        <v>x</v>
      </c>
      <c r="G687" s="12">
        <v>4.7</v>
      </c>
      <c r="H687" s="10" t="str">
        <f>IF(E687="x",VLOOKUP(A687,'[1]Du lieu'!$A$4:$AP$486,19,FALSE),IF(F687="x",IF(G687&lt;&gt;"-",VLOOKUP(A687,'[1]Du lieu'!$A$4:$AP$486,35,FALSE),"-"),"-"))</f>
        <v>8</v>
      </c>
      <c r="I687" s="45" t="str">
        <f>"Đã có chứng chỉ Tiếng Anh "&amp;VLOOKUP(A687,'[1]Du lieu'!$A$4:$H$486,8,FALSE)&amp;" (điểm thi: "&amp;VLOOKUP(A687,'[1]Du lieu'!$A$4:$H$486,7,FALSE)&amp;"), cấp ngày "&amp;VLOOKUP(A687,'[1]Du lieu'!$A$4:$J$486,9,FALSE)&amp;", thời hạn của chứng chỉ: "&amp;VLOOKUP(In!A687,'[1]Du lieu'!$A$4:$J$486,10)</f>
        <v>Đã có chứng chỉ Tiếng Anh TOEIC (điểm thi: 485), cấp ngày 02/11/2018, thời hạn của chứng chỉ: 02/11/2020</v>
      </c>
    </row>
    <row r="688" spans="1:9" ht="15.75" customHeight="1" x14ac:dyDescent="0.25">
      <c r="A688" s="48"/>
      <c r="B688" s="13" t="str">
        <f>"(Lớp: "&amp;VLOOKUP(A687,'[1]Du lieu'!$A$4:$F$199,6,FALSE)</f>
        <v>(Lớp: D14HTTT2</v>
      </c>
      <c r="C688" s="14" t="s">
        <v>17</v>
      </c>
      <c r="D688" s="14" t="s">
        <v>16</v>
      </c>
      <c r="E688" s="15" t="str">
        <f>IF(VLOOKUP(A687,'[1]Du lieu'!$A$4:$AP$486,12)="x","x","-")</f>
        <v>-</v>
      </c>
      <c r="F688" s="15" t="str">
        <f>IF(VLOOKUP(A687,'[1]Du lieu'!$A$4:$AP$486,28)="x","x","-")</f>
        <v>x</v>
      </c>
      <c r="G688" s="16">
        <v>4.5</v>
      </c>
      <c r="H688" s="14">
        <f>IF(E688="x",VLOOKUP(A687,'[1]Du lieu'!$A$4:$AP$486,20,FALSE),IF(F688="x",IF(G688&lt;&gt;"-",VLOOKUP(A687,'[1]Du lieu'!$A$4:$AP$486,36,FALSE),"-"),"-"))</f>
        <v>7</v>
      </c>
      <c r="I688" s="46"/>
    </row>
    <row r="689" spans="1:9" ht="15.75" customHeight="1" x14ac:dyDescent="0.25">
      <c r="A689" s="48"/>
      <c r="B689" s="13" t="str">
        <f>"MSV: "&amp;VLOOKUP(A687,'[1]Du lieu'!$A$4:$B$199,2,FALSE)</f>
        <v>MSV: B14DCCN509</v>
      </c>
      <c r="C689" s="14" t="s">
        <v>18</v>
      </c>
      <c r="D689" s="14" t="s">
        <v>16</v>
      </c>
      <c r="E689" s="15" t="str">
        <f>IF(VLOOKUP(A687,'[1]Du lieu'!$A$4:$AP$486,13)="x","x","-")</f>
        <v>-</v>
      </c>
      <c r="F689" s="15" t="str">
        <f>IF(VLOOKUP(A687,'[1]Du lieu'!$A$4:$AP$486,29)="x","x","-")</f>
        <v>-</v>
      </c>
      <c r="G689" s="16"/>
      <c r="H689" s="14" t="str">
        <f>IF(E689="x",VLOOKUP(A687,'[1]Du lieu'!$A$4:$AP$486,21,FALSE),IF(F689="x",IF(G689&lt;&gt;"-",VLOOKUP(A687,'[1]Du lieu'!$A$4:$AP$486,37,FALSE),"-"),"-"))</f>
        <v>-</v>
      </c>
      <c r="I689" s="46"/>
    </row>
    <row r="690" spans="1:9" ht="15.75" customHeight="1" x14ac:dyDescent="0.25">
      <c r="A690" s="48"/>
      <c r="B690" s="28" t="str">
        <f>"NS: "&amp;VLOOKUP(A687,'[1]Du lieu'!$A$4:$F$199,5,FALSE)&amp;")"</f>
        <v>NS: 15/06/1996)</v>
      </c>
      <c r="C690" s="29" t="s">
        <v>19</v>
      </c>
      <c r="D690" s="29" t="s">
        <v>16</v>
      </c>
      <c r="E690" s="30" t="str">
        <f>IF(VLOOKUP(A687,'[1]Du lieu'!$A$4:$AP$486,14)="x","x","-")</f>
        <v>-</v>
      </c>
      <c r="F690" s="30" t="str">
        <f>IF(VLOOKUP(A687,'[1]Du lieu'!$A$4:$AP$486,30)="x","x","-")</f>
        <v>-</v>
      </c>
      <c r="G690" s="27"/>
      <c r="H690" s="32" t="s">
        <v>16</v>
      </c>
      <c r="I690" s="54"/>
    </row>
    <row r="691" spans="1:9" ht="15.75" customHeight="1" x14ac:dyDescent="0.25">
      <c r="A691" s="47">
        <v>172</v>
      </c>
      <c r="B691" s="9" t="str">
        <f>VLOOKUP(A691,'[1]Du lieu'!$A$4:$C$199,3,FALSE)&amp;" "&amp;VLOOKUP(A691,'[1]Du lieu'!$A$4:$D$199,4,FALSE)</f>
        <v>Nguyễn Thị Hải Yến</v>
      </c>
      <c r="C691" s="10" t="s">
        <v>15</v>
      </c>
      <c r="D691" s="10" t="s">
        <v>16</v>
      </c>
      <c r="E691" s="11" t="str">
        <f>IF(VLOOKUP(A691,'[1]Du lieu'!$A$4:$AP$486,11)="x","x","-")</f>
        <v>-</v>
      </c>
      <c r="F691" s="11" t="str">
        <f>IF(VLOOKUP(A691,'[1]Du lieu'!$A$4:$AP$486,27)="x","x","-")</f>
        <v>x</v>
      </c>
      <c r="G691" s="12">
        <v>4.5999999999999996</v>
      </c>
      <c r="H691" s="10" t="str">
        <f>IF(E691="x",VLOOKUP(A691,'[1]Du lieu'!$A$4:$AP$486,19,FALSE),IF(F691="x",IF(G691&lt;&gt;"-",VLOOKUP(A691,'[1]Du lieu'!$A$4:$AP$486,35,FALSE),"-"),"-"))</f>
        <v>9</v>
      </c>
      <c r="I691" s="45" t="str">
        <f>"Đã có chứng chỉ Tiếng Anh "&amp;VLOOKUP(A691,'[1]Du lieu'!$A$4:$H$486,8,FALSE)&amp;" (điểm thi: "&amp;VLOOKUP(A691,'[1]Du lieu'!$A$4:$H$486,7,FALSE)&amp;"), cấp ngày "&amp;VLOOKUP(A691,'[1]Du lieu'!$A$4:$J$486,9,FALSE)&amp;", thời hạn của chứng chỉ: "&amp;VLOOKUP(In!A691,'[1]Du lieu'!$A$4:$J$486,10)</f>
        <v>Đã có chứng chỉ Tiếng Anh TOEIC (điểm thi: 535), cấp ngày 27/11/2018, thời hạn của chứng chỉ: 27/11/2020</v>
      </c>
    </row>
    <row r="692" spans="1:9" ht="15.75" customHeight="1" x14ac:dyDescent="0.25">
      <c r="A692" s="48"/>
      <c r="B692" s="13" t="str">
        <f>"(Lớp: "&amp;VLOOKUP(A691,'[1]Du lieu'!$A$4:$F$199,6,FALSE)</f>
        <v>(Lớp: D14HTTT2</v>
      </c>
      <c r="C692" s="14" t="s">
        <v>17</v>
      </c>
      <c r="D692" s="14" t="s">
        <v>16</v>
      </c>
      <c r="E692" s="15" t="str">
        <f>IF(VLOOKUP(A691,'[1]Du lieu'!$A$4:$AP$486,12)="x","x","-")</f>
        <v>-</v>
      </c>
      <c r="F692" s="15" t="str">
        <f>IF(VLOOKUP(A691,'[1]Du lieu'!$A$4:$AP$486,28)="x","x","-")</f>
        <v>x</v>
      </c>
      <c r="G692" s="16">
        <v>5.8</v>
      </c>
      <c r="H692" s="14" t="str">
        <f>IF(E692="x",VLOOKUP(A691,'[1]Du lieu'!$A$4:$AP$486,20,FALSE),IF(F692="x",IF(G692&lt;&gt;"-",VLOOKUP(A691,'[1]Du lieu'!$A$4:$AP$486,36,FALSE),"-"),"-"))</f>
        <v>9</v>
      </c>
      <c r="I692" s="46"/>
    </row>
    <row r="693" spans="1:9" ht="15.75" customHeight="1" x14ac:dyDescent="0.25">
      <c r="A693" s="48"/>
      <c r="B693" s="13" t="str">
        <f>"MSV: "&amp;VLOOKUP(A691,'[1]Du lieu'!$A$4:$B$199,2,FALSE)</f>
        <v>MSV: B14DCCN066</v>
      </c>
      <c r="C693" s="14" t="s">
        <v>18</v>
      </c>
      <c r="D693" s="14" t="s">
        <v>16</v>
      </c>
      <c r="E693" s="15" t="str">
        <f>IF(VLOOKUP(A691,'[1]Du lieu'!$A$4:$AP$486,13)="x","x","-")</f>
        <v>-</v>
      </c>
      <c r="F693" s="15" t="str">
        <f>IF(VLOOKUP(A691,'[1]Du lieu'!$A$4:$AP$486,29)="x","x","-")</f>
        <v>-</v>
      </c>
      <c r="G693" s="16"/>
      <c r="H693" s="14" t="str">
        <f>IF(E693="x",VLOOKUP(A691,'[1]Du lieu'!$A$4:$AP$486,21,FALSE),IF(F693="x",IF(G693&lt;&gt;"-",VLOOKUP(A691,'[1]Du lieu'!$A$4:$AP$486,37,FALSE),"-"),"-"))</f>
        <v>-</v>
      </c>
      <c r="I693" s="46"/>
    </row>
    <row r="694" spans="1:9" ht="15.75" customHeight="1" x14ac:dyDescent="0.25">
      <c r="A694" s="48"/>
      <c r="B694" s="28" t="str">
        <f>"NS: "&amp;VLOOKUP(A691,'[1]Du lieu'!$A$4:$F$199,5,FALSE)&amp;")"</f>
        <v>NS: 30/06/1996)</v>
      </c>
      <c r="C694" s="29" t="s">
        <v>19</v>
      </c>
      <c r="D694" s="29" t="s">
        <v>16</v>
      </c>
      <c r="E694" s="30" t="str">
        <f>IF(VLOOKUP(A691,'[1]Du lieu'!$A$4:$AP$486,14)="x","x","-")</f>
        <v>-</v>
      </c>
      <c r="F694" s="30" t="str">
        <f>IF(VLOOKUP(A691,'[1]Du lieu'!$A$4:$AP$486,30)="x","x","-")</f>
        <v>-</v>
      </c>
      <c r="G694" s="27"/>
      <c r="H694" s="32" t="s">
        <v>16</v>
      </c>
      <c r="I694" s="54"/>
    </row>
    <row r="695" spans="1:9" ht="15.75" customHeight="1" x14ac:dyDescent="0.25">
      <c r="A695" s="47">
        <v>173</v>
      </c>
      <c r="B695" s="9" t="str">
        <f>VLOOKUP(A695,'[1]Du lieu'!$A$4:$C$199,3,FALSE)&amp;" "&amp;VLOOKUP(A695,'[1]Du lieu'!$A$4:$D$199,4,FALSE)</f>
        <v>Ninh Văn Dũng</v>
      </c>
      <c r="C695" s="10" t="s">
        <v>15</v>
      </c>
      <c r="D695" s="10" t="s">
        <v>16</v>
      </c>
      <c r="E695" s="11" t="str">
        <f>IF(VLOOKUP(A695,'[1]Du lieu'!$A$4:$AP$486,11)="x","x","-")</f>
        <v>-</v>
      </c>
      <c r="F695" s="11" t="str">
        <f>IF(VLOOKUP(A695,'[1]Du lieu'!$A$4:$AP$486,27)="x","x","-")</f>
        <v>x</v>
      </c>
      <c r="G695" s="12">
        <v>6</v>
      </c>
      <c r="H695" s="10" t="str">
        <f>IF(E695="x",VLOOKUP(A695,'[1]Du lieu'!$A$4:$AP$486,19,FALSE),IF(F695="x",IF(G695&lt;&gt;"-",VLOOKUP(A695,'[1]Du lieu'!$A$4:$AP$486,35,FALSE),"-"),"-"))</f>
        <v>10</v>
      </c>
      <c r="I695" s="45" t="str">
        <f>"Đã có chứng chỉ Tiếng Anh "&amp;VLOOKUP(A695,'[1]Du lieu'!$A$4:$H$486,8,FALSE)&amp;" (điểm thi: "&amp;VLOOKUP(A695,'[1]Du lieu'!$A$4:$H$486,7,FALSE)&amp;"), cấp ngày "&amp;VLOOKUP(A695,'[1]Du lieu'!$A$4:$J$486,9,FALSE)&amp;", thời hạn của chứng chỉ: "&amp;VLOOKUP(In!A695,'[1]Du lieu'!$A$4:$J$486,10)</f>
        <v>Đã có chứng chỉ Tiếng Anh TOEIC (điểm thi: 735), cấp ngày 27/11/2018, thời hạn của chứng chỉ: 27/11/2020</v>
      </c>
    </row>
    <row r="696" spans="1:9" ht="15.75" customHeight="1" x14ac:dyDescent="0.25">
      <c r="A696" s="48"/>
      <c r="B696" s="13" t="str">
        <f>"(Lớp: "&amp;VLOOKUP(A695,'[1]Du lieu'!$A$4:$F$199,6,FALSE)</f>
        <v>(Lớp: D14HTTT3</v>
      </c>
      <c r="C696" s="14" t="s">
        <v>17</v>
      </c>
      <c r="D696" s="14" t="s">
        <v>16</v>
      </c>
      <c r="E696" s="15" t="str">
        <f>IF(VLOOKUP(A695,'[1]Du lieu'!$A$4:$AP$486,12)="x","x","-")</f>
        <v>-</v>
      </c>
      <c r="F696" s="15" t="str">
        <f>IF(VLOOKUP(A695,'[1]Du lieu'!$A$4:$AP$486,28)="x","x","-")</f>
        <v>x</v>
      </c>
      <c r="G696" s="16">
        <v>5</v>
      </c>
      <c r="H696" s="14" t="str">
        <f>IF(E696="x",VLOOKUP(A695,'[1]Du lieu'!$A$4:$AP$486,20,FALSE),IF(F696="x",IF(G696&lt;&gt;"-",VLOOKUP(A695,'[1]Du lieu'!$A$4:$AP$486,36,FALSE),"-"),"-"))</f>
        <v>10</v>
      </c>
      <c r="I696" s="46"/>
    </row>
    <row r="697" spans="1:9" ht="15.75" customHeight="1" x14ac:dyDescent="0.25">
      <c r="A697" s="48"/>
      <c r="B697" s="13" t="str">
        <f>"MSV: "&amp;VLOOKUP(A695,'[1]Du lieu'!$A$4:$B$199,2,FALSE)</f>
        <v>MSV: B14DCCN248</v>
      </c>
      <c r="C697" s="14" t="s">
        <v>18</v>
      </c>
      <c r="D697" s="14" t="s">
        <v>16</v>
      </c>
      <c r="E697" s="15" t="str">
        <f>IF(VLOOKUP(A695,'[1]Du lieu'!$A$4:$AP$486,13)="x","x","-")</f>
        <v>-</v>
      </c>
      <c r="F697" s="15" t="str">
        <f>IF(VLOOKUP(A695,'[1]Du lieu'!$A$4:$AP$486,29)="x","x","-")</f>
        <v>-</v>
      </c>
      <c r="G697" s="16"/>
      <c r="H697" s="14" t="str">
        <f>IF(E697="x",VLOOKUP(A695,'[1]Du lieu'!$A$4:$AP$486,21,FALSE),IF(F697="x",IF(G697&lt;&gt;"-",VLOOKUP(A695,'[1]Du lieu'!$A$4:$AP$486,37,FALSE),"-"),"-"))</f>
        <v>-</v>
      </c>
      <c r="I697" s="46"/>
    </row>
    <row r="698" spans="1:9" ht="15.75" customHeight="1" x14ac:dyDescent="0.25">
      <c r="A698" s="48"/>
      <c r="B698" s="13" t="str">
        <f>"NS: "&amp;VLOOKUP(A695,'[1]Du lieu'!$A$4:$F$199,5,FALSE)&amp;")"</f>
        <v>NS: 18/02/1996)</v>
      </c>
      <c r="C698" s="14" t="s">
        <v>19</v>
      </c>
      <c r="D698" s="14" t="s">
        <v>16</v>
      </c>
      <c r="E698" s="15" t="str">
        <f>IF(VLOOKUP(A695,'[1]Du lieu'!$A$4:$AP$486,14)="x","x","-")</f>
        <v>-</v>
      </c>
      <c r="F698" s="15" t="str">
        <f>IF(VLOOKUP(A695,'[1]Du lieu'!$A$4:$AP$486,30)="x","x","-")</f>
        <v>-</v>
      </c>
      <c r="G698" s="16"/>
      <c r="H698" s="14" t="str">
        <f>IF(E698="x",VLOOKUP(A695,'[1]Du lieu'!$A$4:$AP$486,22,FALSE),IF(F698="x",IF(G698&lt;&gt;"-",VLOOKUP(A695,'[1]Du lieu'!$A$4:$AP$486,38,FALSE),"-"),"-"))</f>
        <v>-</v>
      </c>
      <c r="I698" s="46"/>
    </row>
    <row r="699" spans="1:9" ht="15.75" customHeight="1" x14ac:dyDescent="0.25">
      <c r="A699" s="47">
        <v>174</v>
      </c>
      <c r="B699" s="9" t="str">
        <f>VLOOKUP(A699,'[1]Du lieu'!$A$4:$C$199,3,FALSE)&amp;" "&amp;VLOOKUP(A699,'[1]Du lieu'!$A$4:$D$199,4,FALSE)</f>
        <v>Đàm Văn Giáp</v>
      </c>
      <c r="C699" s="10" t="s">
        <v>15</v>
      </c>
      <c r="D699" s="10" t="s">
        <v>16</v>
      </c>
      <c r="E699" s="11" t="str">
        <f>IF(VLOOKUP(A699,'[1]Du lieu'!$A$4:$AP$486,11)="x","x","-")</f>
        <v>-</v>
      </c>
      <c r="F699" s="11" t="str">
        <f>IF(VLOOKUP(A699,'[1]Du lieu'!$A$4:$AP$486,27)="x","x","-")</f>
        <v>x</v>
      </c>
      <c r="G699" s="12">
        <v>0</v>
      </c>
      <c r="H699" s="10" t="str">
        <f>IF(E699="x",VLOOKUP(A699,'[1]Du lieu'!$A$4:$AP$486,19,FALSE),IF(F699="x",IF(G699&lt;&gt;"-",VLOOKUP(A699,'[1]Du lieu'!$A$4:$AP$486,35,FALSE),"-"),"-"))</f>
        <v>8</v>
      </c>
      <c r="I699" s="45" t="str">
        <f>"Đã có chứng chỉ Tiếng Anh "&amp;VLOOKUP(A699,'[1]Du lieu'!$A$4:$H$486,8,FALSE)&amp;" (điểm thi: "&amp;VLOOKUP(A699,'[1]Du lieu'!$A$4:$H$486,7,FALSE)&amp;"), cấp ngày "&amp;VLOOKUP(A699,'[1]Du lieu'!$A$4:$J$486,9,FALSE)&amp;", thời hạn của chứng chỉ: "&amp;VLOOKUP(In!A699,'[1]Du lieu'!$A$4:$J$486,10)</f>
        <v>Đã có chứng chỉ Tiếng Anh TOEIC (điểm thi: 465), cấp ngày 14/10/2018, thời hạn của chứng chỉ: 14/10/2020</v>
      </c>
    </row>
    <row r="700" spans="1:9" ht="15.75" customHeight="1" x14ac:dyDescent="0.25">
      <c r="A700" s="48"/>
      <c r="B700" s="13" t="str">
        <f>"(Lớp: "&amp;VLOOKUP(A699,'[1]Du lieu'!$A$4:$F$199,6,FALSE)</f>
        <v>(Lớp: D14HTTT3</v>
      </c>
      <c r="C700" s="14" t="s">
        <v>17</v>
      </c>
      <c r="D700" s="14" t="s">
        <v>16</v>
      </c>
      <c r="E700" s="15" t="str">
        <f>IF(VLOOKUP(A699,'[1]Du lieu'!$A$4:$AP$486,12)="x","x","-")</f>
        <v>-</v>
      </c>
      <c r="F700" s="15" t="str">
        <f>IF(VLOOKUP(A699,'[1]Du lieu'!$A$4:$AP$486,28)="x","x","-")</f>
        <v>x</v>
      </c>
      <c r="G700" s="16">
        <v>4.9000000000000004</v>
      </c>
      <c r="H700" s="14">
        <f>IF(E700="x",VLOOKUP(A699,'[1]Du lieu'!$A$4:$AP$486,20,FALSE),IF(F700="x",IF(G700&lt;&gt;"-",VLOOKUP(A699,'[1]Du lieu'!$A$4:$AP$486,36,FALSE),"-"),"-"))</f>
        <v>7</v>
      </c>
      <c r="I700" s="46"/>
    </row>
    <row r="701" spans="1:9" ht="15.75" customHeight="1" x14ac:dyDescent="0.25">
      <c r="A701" s="48"/>
      <c r="B701" s="13" t="str">
        <f>"MSV: "&amp;VLOOKUP(A699,'[1]Du lieu'!$A$4:$B$199,2,FALSE)</f>
        <v>MSV: B14DCCN404</v>
      </c>
      <c r="C701" s="14" t="s">
        <v>18</v>
      </c>
      <c r="D701" s="14" t="s">
        <v>16</v>
      </c>
      <c r="E701" s="15" t="str">
        <f>IF(VLOOKUP(A699,'[1]Du lieu'!$A$4:$AP$486,13)="x","x","-")</f>
        <v>-</v>
      </c>
      <c r="F701" s="15" t="str">
        <f>IF(VLOOKUP(A699,'[1]Du lieu'!$A$4:$AP$486,29)="x","x","-")</f>
        <v>-</v>
      </c>
      <c r="G701" s="16"/>
      <c r="H701" s="14" t="str">
        <f>IF(E701="x",VLOOKUP(A699,'[1]Du lieu'!$A$4:$AP$486,21,FALSE),IF(F701="x",IF(G701&lt;&gt;"-",VLOOKUP(A699,'[1]Du lieu'!$A$4:$AP$486,37,FALSE),"-"),"-"))</f>
        <v>-</v>
      </c>
      <c r="I701" s="46"/>
    </row>
    <row r="702" spans="1:9" ht="15.75" customHeight="1" x14ac:dyDescent="0.25">
      <c r="A702" s="48"/>
      <c r="B702" s="28" t="str">
        <f>"NS: "&amp;VLOOKUP(A699,'[1]Du lieu'!$A$4:$F$199,5,FALSE)&amp;")"</f>
        <v>NS: 13/04/1996)</v>
      </c>
      <c r="C702" s="29" t="s">
        <v>19</v>
      </c>
      <c r="D702" s="29" t="s">
        <v>16</v>
      </c>
      <c r="E702" s="30" t="str">
        <f>IF(VLOOKUP(A699,'[1]Du lieu'!$A$4:$AP$486,14)="x","x","-")</f>
        <v>-</v>
      </c>
      <c r="F702" s="30" t="str">
        <f>IF(VLOOKUP(A699,'[1]Du lieu'!$A$4:$AP$486,30)="x","x","-")</f>
        <v>-</v>
      </c>
      <c r="G702" s="27"/>
      <c r="H702" s="29" t="str">
        <f>IF(E702="x",VLOOKUP(A699,'[1]Du lieu'!$A$4:$AP$486,22,FALSE),IF(F702="x",IF(G702&lt;&gt;"-",VLOOKUP(A699,'[1]Du lieu'!$A$4:$AP$486,38,FALSE),"-"),"-"))</f>
        <v>-</v>
      </c>
      <c r="I702" s="54"/>
    </row>
    <row r="703" spans="1:9" ht="15.75" customHeight="1" x14ac:dyDescent="0.25">
      <c r="A703" s="47">
        <v>175</v>
      </c>
      <c r="B703" s="9" t="str">
        <f>VLOOKUP(A703,'[1]Du lieu'!$A$4:$C$199,3,FALSE)&amp;" "&amp;VLOOKUP(A703,'[1]Du lieu'!$A$4:$D$199,4,FALSE)</f>
        <v>Đỗ Thị Thanh Hà</v>
      </c>
      <c r="C703" s="10" t="s">
        <v>15</v>
      </c>
      <c r="D703" s="10" t="s">
        <v>16</v>
      </c>
      <c r="E703" s="11" t="str">
        <f>IF(VLOOKUP(A703,'[1]Du lieu'!$A$4:$AP$486,11)="x","x","-")</f>
        <v>-</v>
      </c>
      <c r="F703" s="11" t="str">
        <f>IF(VLOOKUP(A703,'[1]Du lieu'!$A$4:$AP$486,27)="x","x","-")</f>
        <v>x</v>
      </c>
      <c r="G703" s="12">
        <v>7.3</v>
      </c>
      <c r="H703" s="10" t="str">
        <f>IF(E703="x",VLOOKUP(A703,'[1]Du lieu'!$A$4:$AP$486,19,FALSE),IF(F703="x",IF(G703&lt;&gt;"-",VLOOKUP(A703,'[1]Du lieu'!$A$4:$AP$486,35,FALSE),"-"),"-"))</f>
        <v>10</v>
      </c>
      <c r="I703" s="45" t="str">
        <f>"Đã có chứng chỉ Tiếng Anh "&amp;VLOOKUP(A703,'[1]Du lieu'!$A$4:$H$486,8,FALSE)&amp;" (điểm thi: "&amp;VLOOKUP(A703,'[1]Du lieu'!$A$4:$H$486,7,FALSE)&amp;"), cấp ngày "&amp;VLOOKUP(A703,'[1]Du lieu'!$A$4:$J$486,9,FALSE)&amp;", thời hạn của chứng chỉ: "&amp;VLOOKUP(In!A703,'[1]Du lieu'!$A$4:$J$486,10)</f>
        <v>Đã có chứng chỉ Tiếng Anh TOEIC (điểm thi: 750), cấp ngày 09/9/2018, thời hạn của chứng chỉ: 09/9/2020</v>
      </c>
    </row>
    <row r="704" spans="1:9" ht="15.75" customHeight="1" x14ac:dyDescent="0.25">
      <c r="A704" s="48"/>
      <c r="B704" s="13" t="str">
        <f>"(Lớp: "&amp;VLOOKUP(A703,'[1]Du lieu'!$A$4:$F$199,6,FALSE)</f>
        <v>(Lớp: D14HTTT3</v>
      </c>
      <c r="C704" s="14" t="s">
        <v>17</v>
      </c>
      <c r="D704" s="14" t="s">
        <v>16</v>
      </c>
      <c r="E704" s="15" t="str">
        <f>IF(VLOOKUP(A703,'[1]Du lieu'!$A$4:$AP$486,12)="x","x","-")</f>
        <v>-</v>
      </c>
      <c r="F704" s="15" t="str">
        <f>IF(VLOOKUP(A703,'[1]Du lieu'!$A$4:$AP$486,28)="x","x","-")</f>
        <v>x</v>
      </c>
      <c r="G704" s="16">
        <v>6.9</v>
      </c>
      <c r="H704" s="14" t="str">
        <f>IF(E704="x",VLOOKUP(A703,'[1]Du lieu'!$A$4:$AP$486,20,FALSE),IF(F704="x",IF(G704&lt;&gt;"-",VLOOKUP(A703,'[1]Du lieu'!$A$4:$AP$486,36,FALSE),"-"),"-"))</f>
        <v>10</v>
      </c>
      <c r="I704" s="46"/>
    </row>
    <row r="705" spans="1:9" ht="15.75" customHeight="1" x14ac:dyDescent="0.25">
      <c r="A705" s="48"/>
      <c r="B705" s="13" t="str">
        <f>"MSV: "&amp;VLOOKUP(A703,'[1]Du lieu'!$A$4:$B$199,2,FALSE)</f>
        <v>MSV: B14DCCN230</v>
      </c>
      <c r="C705" s="14" t="s">
        <v>18</v>
      </c>
      <c r="D705" s="14" t="s">
        <v>16</v>
      </c>
      <c r="E705" s="15" t="str">
        <f>IF(VLOOKUP(A703,'[1]Du lieu'!$A$4:$AP$486,13)="x","x","-")</f>
        <v>-</v>
      </c>
      <c r="F705" s="15" t="str">
        <f>IF(VLOOKUP(A703,'[1]Du lieu'!$A$4:$AP$486,29)="x","x","-")</f>
        <v>-</v>
      </c>
      <c r="G705" s="16"/>
      <c r="H705" s="14" t="str">
        <f>IF(E705="x",VLOOKUP(A703,'[1]Du lieu'!$A$4:$AP$486,21,FALSE),IF(F705="x",IF(G705&lt;&gt;"-",VLOOKUP(A703,'[1]Du lieu'!$A$4:$AP$486,37,FALSE),"-"),"-"))</f>
        <v>-</v>
      </c>
      <c r="I705" s="46"/>
    </row>
    <row r="706" spans="1:9" ht="15.75" customHeight="1" x14ac:dyDescent="0.25">
      <c r="A706" s="48"/>
      <c r="B706" s="28" t="str">
        <f>"NS: "&amp;VLOOKUP(A703,'[1]Du lieu'!$A$4:$F$199,5,FALSE)&amp;")"</f>
        <v>NS: 07/09/1996)</v>
      </c>
      <c r="C706" s="29" t="s">
        <v>19</v>
      </c>
      <c r="D706" s="29" t="s">
        <v>16</v>
      </c>
      <c r="E706" s="30" t="str">
        <f>IF(VLOOKUP(A703,'[1]Du lieu'!$A$4:$AP$486,14)="x","x","-")</f>
        <v>-</v>
      </c>
      <c r="F706" s="30" t="str">
        <f>IF(VLOOKUP(A703,'[1]Du lieu'!$A$4:$AP$486,30)="x","x","-")</f>
        <v>-</v>
      </c>
      <c r="G706" s="27"/>
      <c r="H706" s="29" t="str">
        <f>IF(E706="x",VLOOKUP(A703,'[1]Du lieu'!$A$4:$AP$486,22,FALSE),IF(F706="x",IF(G706&lt;&gt;"-",VLOOKUP(A703,'[1]Du lieu'!$A$4:$AP$486,38,FALSE),"-"),"-"))</f>
        <v>-</v>
      </c>
      <c r="I706" s="54"/>
    </row>
    <row r="707" spans="1:9" ht="15.75" customHeight="1" x14ac:dyDescent="0.25">
      <c r="A707" s="47">
        <v>176</v>
      </c>
      <c r="B707" s="9" t="str">
        <f>VLOOKUP(A707,'[1]Du lieu'!$A$4:$C$199,3,FALSE)&amp;" "&amp;VLOOKUP(A707,'[1]Du lieu'!$A$4:$D$199,4,FALSE)</f>
        <v>Lương Thị Hồng Hạnh</v>
      </c>
      <c r="C707" s="10" t="s">
        <v>15</v>
      </c>
      <c r="D707" s="10" t="s">
        <v>16</v>
      </c>
      <c r="E707" s="11" t="str">
        <f>IF(VLOOKUP(A707,'[1]Du lieu'!$A$4:$AP$486,11)="x","x","-")</f>
        <v>-</v>
      </c>
      <c r="F707" s="11" t="str">
        <f>IF(VLOOKUP(A707,'[1]Du lieu'!$A$4:$AP$486,27)="x","x","-")</f>
        <v>x</v>
      </c>
      <c r="G707" s="12">
        <v>5.4</v>
      </c>
      <c r="H707" s="10" t="str">
        <f>IF(E707="x",VLOOKUP(A707,'[1]Du lieu'!$A$4:$AP$486,19,FALSE),IF(F707="x",IF(G707&lt;&gt;"-",VLOOKUP(A707,'[1]Du lieu'!$A$4:$AP$486,35,FALSE),"-"),"-"))</f>
        <v>9</v>
      </c>
      <c r="I707" s="45" t="str">
        <f>"Đã có chứng chỉ Tiếng Anh "&amp;VLOOKUP(A707,'[1]Du lieu'!$A$4:$H$486,8,FALSE)&amp;" (điểm thi: "&amp;VLOOKUP(A707,'[1]Du lieu'!$A$4:$H$486,7,FALSE)&amp;"), cấp ngày "&amp;VLOOKUP(A707,'[1]Du lieu'!$A$4:$J$486,9,FALSE)&amp;", thời hạn của chứng chỉ: "&amp;VLOOKUP(In!A707,'[1]Du lieu'!$A$4:$J$486,10)</f>
        <v>Đã có chứng chỉ Tiếng Anh TOEIC (điểm thi: 540), cấp ngày 14/10/2018, thời hạn của chứng chỉ: 14/10/2020</v>
      </c>
    </row>
    <row r="708" spans="1:9" ht="15.75" customHeight="1" x14ac:dyDescent="0.25">
      <c r="A708" s="48"/>
      <c r="B708" s="13" t="str">
        <f>"(Lớp: "&amp;VLOOKUP(A707,'[1]Du lieu'!$A$4:$F$199,6,FALSE)</f>
        <v>(Lớp: D14HTTT3</v>
      </c>
      <c r="C708" s="14" t="s">
        <v>17</v>
      </c>
      <c r="D708" s="14" t="s">
        <v>16</v>
      </c>
      <c r="E708" s="15" t="str">
        <f>IF(VLOOKUP(A707,'[1]Du lieu'!$A$4:$AP$486,12)="x","x","-")</f>
        <v>-</v>
      </c>
      <c r="F708" s="15" t="str">
        <f>IF(VLOOKUP(A707,'[1]Du lieu'!$A$4:$AP$486,28)="x","x","-")</f>
        <v>x</v>
      </c>
      <c r="G708" s="16">
        <v>5.3</v>
      </c>
      <c r="H708" s="14" t="str">
        <f>IF(E708="x",VLOOKUP(A707,'[1]Du lieu'!$A$4:$AP$486,20,FALSE),IF(F708="x",IF(G708&lt;&gt;"-",VLOOKUP(A707,'[1]Du lieu'!$A$4:$AP$486,36,FALSE),"-"),"-"))</f>
        <v>9</v>
      </c>
      <c r="I708" s="46"/>
    </row>
    <row r="709" spans="1:9" ht="15.75" customHeight="1" x14ac:dyDescent="0.25">
      <c r="A709" s="48"/>
      <c r="B709" s="13" t="str">
        <f>"MSV: "&amp;VLOOKUP(A707,'[1]Du lieu'!$A$4:$B$199,2,FALSE)</f>
        <v>MSV: B14DCCN434</v>
      </c>
      <c r="C709" s="14" t="s">
        <v>18</v>
      </c>
      <c r="D709" s="14" t="s">
        <v>16</v>
      </c>
      <c r="E709" s="15" t="str">
        <f>IF(VLOOKUP(A707,'[1]Du lieu'!$A$4:$AP$486,13)="x","x","-")</f>
        <v>-</v>
      </c>
      <c r="F709" s="15" t="str">
        <f>IF(VLOOKUP(A707,'[1]Du lieu'!$A$4:$AP$486,29)="x","x","-")</f>
        <v>-</v>
      </c>
      <c r="G709" s="16"/>
      <c r="H709" s="14" t="str">
        <f>IF(E709="x",VLOOKUP(A707,'[1]Du lieu'!$A$4:$AP$486,21,FALSE),IF(F709="x",IF(G709&lt;&gt;"-",VLOOKUP(A707,'[1]Du lieu'!$A$4:$AP$486,37,FALSE),"-"),"-"))</f>
        <v>-</v>
      </c>
      <c r="I709" s="46"/>
    </row>
    <row r="710" spans="1:9" ht="15.75" customHeight="1" x14ac:dyDescent="0.25">
      <c r="A710" s="48"/>
      <c r="B710" s="28" t="str">
        <f>"NS: "&amp;VLOOKUP(A707,'[1]Du lieu'!$A$4:$F$199,5,FALSE)&amp;")"</f>
        <v>NS: 02/8/1995)</v>
      </c>
      <c r="C710" s="14" t="s">
        <v>19</v>
      </c>
      <c r="D710" s="29" t="s">
        <v>16</v>
      </c>
      <c r="E710" s="30" t="str">
        <f>IF(VLOOKUP(A707,'[1]Du lieu'!$A$4:$AP$486,14)="x","x","-")</f>
        <v>-</v>
      </c>
      <c r="F710" s="30" t="str">
        <f>IF(VLOOKUP(A707,'[1]Du lieu'!$A$4:$AP$486,30)="x","x","-")</f>
        <v>-</v>
      </c>
      <c r="G710" s="27"/>
      <c r="H710" s="32" t="s">
        <v>16</v>
      </c>
      <c r="I710" s="54"/>
    </row>
    <row r="711" spans="1:9" ht="15.75" customHeight="1" x14ac:dyDescent="0.25">
      <c r="A711" s="47">
        <v>177</v>
      </c>
      <c r="B711" s="9" t="str">
        <f>VLOOKUP(A711,'[1]Du lieu'!$A$4:$C$199,3,FALSE)&amp;" "&amp;VLOOKUP(A711,'[1]Du lieu'!$A$4:$D$199,4,FALSE)</f>
        <v>Nguyễn Huy Hoàng</v>
      </c>
      <c r="C711" s="10" t="s">
        <v>15</v>
      </c>
      <c r="D711" s="10" t="s">
        <v>16</v>
      </c>
      <c r="E711" s="11" t="str">
        <f>IF(VLOOKUP(A711,'[1]Du lieu'!$A$4:$AP$486,11)="x","x","-")</f>
        <v>-</v>
      </c>
      <c r="F711" s="11" t="str">
        <f>IF(VLOOKUP(A711,'[1]Du lieu'!$A$4:$AP$486,27)="x","x","-")</f>
        <v>x</v>
      </c>
      <c r="G711" s="12">
        <v>0</v>
      </c>
      <c r="H711" s="10" t="str">
        <f>IF(E711="x",VLOOKUP(A711,'[1]Du lieu'!$A$4:$AP$486,19,FALSE),IF(F711="x",IF(G711&lt;&gt;"-",VLOOKUP(A711,'[1]Du lieu'!$A$4:$AP$486,35,FALSE),"-"),"-"))</f>
        <v>9</v>
      </c>
      <c r="I711" s="45" t="str">
        <f>"Đã có chứng chỉ Tiếng Anh "&amp;VLOOKUP(A711,'[1]Du lieu'!$A$4:$H$486,8,FALSE)&amp;" (điểm thi: "&amp;VLOOKUP(A711,'[1]Du lieu'!$A$4:$H$486,7,FALSE)&amp;"), cấp ngày "&amp;VLOOKUP(A711,'[1]Du lieu'!$A$4:$J$486,9,FALSE)&amp;", thời hạn của chứng chỉ: "&amp;VLOOKUP(In!A711,'[1]Du lieu'!$A$4:$J$486,10)</f>
        <v>Đã có chứng chỉ Tiếng Anh TOEIC (điểm thi: 490), cấp ngày 13/10/2018, thời hạn của chứng chỉ: 13/10/2020</v>
      </c>
    </row>
    <row r="712" spans="1:9" ht="15.75" customHeight="1" x14ac:dyDescent="0.25">
      <c r="A712" s="48"/>
      <c r="B712" s="13" t="str">
        <f>"(Lớp: "&amp;VLOOKUP(A711,'[1]Du lieu'!$A$4:$F$199,6,FALSE)</f>
        <v>(Lớp: D14HTTT3</v>
      </c>
      <c r="C712" s="14" t="s">
        <v>17</v>
      </c>
      <c r="D712" s="14" t="s">
        <v>16</v>
      </c>
      <c r="E712" s="15" t="str">
        <f>IF(VLOOKUP(A711,'[1]Du lieu'!$A$4:$AP$486,12)="x","x","-")</f>
        <v>-</v>
      </c>
      <c r="F712" s="15" t="str">
        <f>IF(VLOOKUP(A711,'[1]Du lieu'!$A$4:$AP$486,28)="x","x","-")</f>
        <v>x</v>
      </c>
      <c r="G712" s="16">
        <v>0</v>
      </c>
      <c r="H712" s="14" t="str">
        <f>IF(E712="x",VLOOKUP(A711,'[1]Du lieu'!$A$4:$AP$486,20,FALSE),IF(F712="x",IF(G712&lt;&gt;"-",VLOOKUP(A711,'[1]Du lieu'!$A$4:$AP$486,36,FALSE),"-"),"-"))</f>
        <v>9</v>
      </c>
      <c r="I712" s="46"/>
    </row>
    <row r="713" spans="1:9" ht="15.75" customHeight="1" x14ac:dyDescent="0.25">
      <c r="A713" s="48"/>
      <c r="B713" s="13" t="str">
        <f>"MSV: "&amp;VLOOKUP(A711,'[1]Du lieu'!$A$4:$B$199,2,FALSE)</f>
        <v>MSV: B14DCCN505</v>
      </c>
      <c r="C713" s="14" t="s">
        <v>18</v>
      </c>
      <c r="D713" s="14" t="s">
        <v>16</v>
      </c>
      <c r="E713" s="15" t="str">
        <f>IF(VLOOKUP(A711,'[1]Du lieu'!$A$4:$AP$486,13)="x","x","-")</f>
        <v>-</v>
      </c>
      <c r="F713" s="15" t="str">
        <f>IF(VLOOKUP(A711,'[1]Du lieu'!$A$4:$AP$486,29)="x","x","-")</f>
        <v>-</v>
      </c>
      <c r="G713" s="16"/>
      <c r="H713" s="14" t="str">
        <f>IF(E713="x",VLOOKUP(A711,'[1]Du lieu'!$A$4:$AP$486,21,FALSE),IF(F713="x",IF(G713&lt;&gt;"-",VLOOKUP(A711,'[1]Du lieu'!$A$4:$AP$486,37,FALSE),"-"),"-"))</f>
        <v>-</v>
      </c>
      <c r="I713" s="46"/>
    </row>
    <row r="714" spans="1:9" ht="15.75" customHeight="1" x14ac:dyDescent="0.25">
      <c r="A714" s="48"/>
      <c r="B714" s="28" t="str">
        <f>"NS: "&amp;VLOOKUP(A711,'[1]Du lieu'!$A$4:$F$199,5,FALSE)&amp;")"</f>
        <v>NS: 12/12/1996)</v>
      </c>
      <c r="C714" s="29" t="s">
        <v>19</v>
      </c>
      <c r="D714" s="29" t="s">
        <v>16</v>
      </c>
      <c r="E714" s="30" t="str">
        <f>IF(VLOOKUP(A711,'[1]Du lieu'!$A$4:$AP$486,14)="x","x","-")</f>
        <v>-</v>
      </c>
      <c r="F714" s="30" t="str">
        <f>IF(VLOOKUP(A711,'[1]Du lieu'!$A$4:$AP$486,30)="x","x","-")</f>
        <v>-</v>
      </c>
      <c r="G714" s="27"/>
      <c r="H714" s="32" t="s">
        <v>16</v>
      </c>
      <c r="I714" s="54"/>
    </row>
    <row r="715" spans="1:9" ht="15.75" customHeight="1" x14ac:dyDescent="0.25">
      <c r="A715" s="47">
        <v>178</v>
      </c>
      <c r="B715" s="9" t="str">
        <f>VLOOKUP(A715,'[1]Du lieu'!$A$4:$C$199,3,FALSE)&amp;" "&amp;VLOOKUP(A715,'[1]Du lieu'!$A$4:$D$199,4,FALSE)</f>
        <v>Lê Mạnh Hùng</v>
      </c>
      <c r="C715" s="10" t="s">
        <v>15</v>
      </c>
      <c r="D715" s="10" t="s">
        <v>16</v>
      </c>
      <c r="E715" s="11" t="str">
        <f>IF(VLOOKUP(A715,'[1]Du lieu'!$A$4:$AP$486,11)="x","x","-")</f>
        <v>-</v>
      </c>
      <c r="F715" s="11" t="str">
        <f>IF(VLOOKUP(A715,'[1]Du lieu'!$A$4:$AP$486,27)="x","x","-")</f>
        <v>x</v>
      </c>
      <c r="G715" s="12">
        <v>5</v>
      </c>
      <c r="H715" s="10" t="str">
        <f>IF(E715="x",VLOOKUP(A715,'[1]Du lieu'!$A$4:$AP$486,19,FALSE),IF(F715="x",IF(G715&lt;&gt;"-",VLOOKUP(A715,'[1]Du lieu'!$A$4:$AP$486,35,FALSE),"-"),"-"))</f>
        <v>10</v>
      </c>
      <c r="I715" s="45" t="str">
        <f>"Đã có chứng chỉ Tiếng Anh "&amp;VLOOKUP(A715,'[1]Du lieu'!$A$4:$H$486,8,FALSE)&amp;" (điểm thi: "&amp;VLOOKUP(A715,'[1]Du lieu'!$A$4:$H$486,7,FALSE)&amp;"), cấp ngày "&amp;VLOOKUP(A715,'[1]Du lieu'!$A$4:$J$486,9,FALSE)&amp;", thời hạn của chứng chỉ: "&amp;VLOOKUP(In!A715,'[1]Du lieu'!$A$4:$J$486,10)</f>
        <v>Đã có chứng chỉ Tiếng Anh TOEIC (điểm thi: 585), cấp ngày 16/11/2018, thời hạn của chứng chỉ: 16/11/2020</v>
      </c>
    </row>
    <row r="716" spans="1:9" ht="15.75" customHeight="1" x14ac:dyDescent="0.25">
      <c r="A716" s="48"/>
      <c r="B716" s="13" t="str">
        <f>"(Lớp: "&amp;VLOOKUP(A715,'[1]Du lieu'!$A$4:$F$199,6,FALSE)</f>
        <v>(Lớp: D14HTTT3</v>
      </c>
      <c r="C716" s="14" t="s">
        <v>17</v>
      </c>
      <c r="D716" s="14" t="s">
        <v>16</v>
      </c>
      <c r="E716" s="15" t="str">
        <f>IF(VLOOKUP(A715,'[1]Du lieu'!$A$4:$AP$486,12)="x","x","-")</f>
        <v>-</v>
      </c>
      <c r="F716" s="15" t="str">
        <f>IF(VLOOKUP(A715,'[1]Du lieu'!$A$4:$AP$486,28)="x","x","-")</f>
        <v>x</v>
      </c>
      <c r="G716" s="16">
        <v>5.6</v>
      </c>
      <c r="H716" s="14" t="str">
        <f>IF(E716="x",VLOOKUP(A715,'[1]Du lieu'!$A$4:$AP$486,20,FALSE),IF(F716="x",IF(G716&lt;&gt;"-",VLOOKUP(A715,'[1]Du lieu'!$A$4:$AP$486,36,FALSE),"-"),"-"))</f>
        <v>10</v>
      </c>
      <c r="I716" s="46"/>
    </row>
    <row r="717" spans="1:9" ht="15.75" customHeight="1" x14ac:dyDescent="0.25">
      <c r="A717" s="48"/>
      <c r="B717" s="13" t="str">
        <f>"MSV: "&amp;VLOOKUP(A715,'[1]Du lieu'!$A$4:$B$199,2,FALSE)</f>
        <v>MSV: B14DCCN548</v>
      </c>
      <c r="C717" s="14" t="s">
        <v>18</v>
      </c>
      <c r="D717" s="14" t="s">
        <v>16</v>
      </c>
      <c r="E717" s="15" t="str">
        <f>IF(VLOOKUP(A715,'[1]Du lieu'!$A$4:$AP$486,13)="x","x","-")</f>
        <v>-</v>
      </c>
      <c r="F717" s="15" t="str">
        <f>IF(VLOOKUP(A715,'[1]Du lieu'!$A$4:$AP$486,29)="x","x","-")</f>
        <v>-</v>
      </c>
      <c r="G717" s="16"/>
      <c r="H717" s="14" t="str">
        <f>IF(E717="x",VLOOKUP(A715,'[1]Du lieu'!$A$4:$AP$486,21,FALSE),IF(F717="x",IF(G717&lt;&gt;"-",VLOOKUP(A715,'[1]Du lieu'!$A$4:$AP$486,37,FALSE),"-"),"-"))</f>
        <v>-</v>
      </c>
      <c r="I717" s="46"/>
    </row>
    <row r="718" spans="1:9" ht="15.75" customHeight="1" x14ac:dyDescent="0.25">
      <c r="A718" s="48"/>
      <c r="B718" s="28" t="str">
        <f>"NS: "&amp;VLOOKUP(A715,'[1]Du lieu'!$A$4:$F$199,5,FALSE)&amp;")"</f>
        <v>NS: 26/01/1996)</v>
      </c>
      <c r="C718" s="29" t="s">
        <v>19</v>
      </c>
      <c r="D718" s="29" t="s">
        <v>16</v>
      </c>
      <c r="E718" s="30" t="str">
        <f>IF(VLOOKUP(A715,'[1]Du lieu'!$A$4:$AP$486,14)="x","x","-")</f>
        <v>-</v>
      </c>
      <c r="F718" s="30" t="str">
        <f>IF(VLOOKUP(A715,'[1]Du lieu'!$A$4:$AP$486,30)="x","x","-")</f>
        <v>-</v>
      </c>
      <c r="G718" s="27"/>
      <c r="H718" s="32" t="s">
        <v>16</v>
      </c>
      <c r="I718" s="54"/>
    </row>
    <row r="719" spans="1:9" ht="15.75" customHeight="1" x14ac:dyDescent="0.25">
      <c r="A719" s="47">
        <v>179</v>
      </c>
      <c r="B719" s="9" t="str">
        <f>VLOOKUP(A719,'[1]Du lieu'!$A$4:$C$199,3,FALSE)&amp;" "&amp;VLOOKUP(A719,'[1]Du lieu'!$A$4:$D$199,4,FALSE)</f>
        <v>Ninh Ngọc Hưng</v>
      </c>
      <c r="C719" s="10" t="s">
        <v>15</v>
      </c>
      <c r="D719" s="10" t="s">
        <v>16</v>
      </c>
      <c r="E719" s="11" t="str">
        <f>IF(VLOOKUP(A719,'[1]Du lieu'!$A$4:$AP$486,11)="x","x","-")</f>
        <v>-</v>
      </c>
      <c r="F719" s="11" t="str">
        <f>IF(VLOOKUP(A719,'[1]Du lieu'!$A$4:$AP$486,27)="x","x","-")</f>
        <v>x</v>
      </c>
      <c r="G719" s="12">
        <v>6.2</v>
      </c>
      <c r="H719" s="10" t="str">
        <f>IF(E719="x",VLOOKUP(A719,'[1]Du lieu'!$A$4:$AP$486,19,FALSE),IF(F719="x",IF(G719&lt;&gt;"-",VLOOKUP(A719,'[1]Du lieu'!$A$4:$AP$486,35,FALSE),"-"),"-"))</f>
        <v>10</v>
      </c>
      <c r="I719" s="45" t="str">
        <f>"Đã có chứng chỉ Tiếng Anh "&amp;VLOOKUP(A719,'[1]Du lieu'!$A$4:$H$486,8,FALSE)&amp;" (điểm thi: "&amp;VLOOKUP(A719,'[1]Du lieu'!$A$4:$H$486,7,FALSE)&amp;"), cấp ngày "&amp;VLOOKUP(A719,'[1]Du lieu'!$A$4:$J$486,9,FALSE)&amp;", thời hạn của chứng chỉ: "&amp;VLOOKUP(In!A719,'[1]Du lieu'!$A$4:$J$486,10)</f>
        <v>Đã có chứng chỉ Tiếng Anh TOEIC (điểm thi: 580), cấp ngày 27/11/2018, thời hạn của chứng chỉ: 27/11/2020</v>
      </c>
    </row>
    <row r="720" spans="1:9" ht="15.75" customHeight="1" x14ac:dyDescent="0.25">
      <c r="A720" s="48"/>
      <c r="B720" s="13" t="str">
        <f>"(Lớp: "&amp;VLOOKUP(A719,'[1]Du lieu'!$A$4:$F$199,6,FALSE)</f>
        <v>(Lớp: D14HTTT3</v>
      </c>
      <c r="C720" s="14" t="s">
        <v>17</v>
      </c>
      <c r="D720" s="14" t="s">
        <v>16</v>
      </c>
      <c r="E720" s="15" t="str">
        <f>IF(VLOOKUP(A719,'[1]Du lieu'!$A$4:$AP$486,12)="x","x","-")</f>
        <v>-</v>
      </c>
      <c r="F720" s="15" t="str">
        <f>IF(VLOOKUP(A719,'[1]Du lieu'!$A$4:$AP$486,28)="x","x","-")</f>
        <v>x</v>
      </c>
      <c r="G720" s="16">
        <v>5.5</v>
      </c>
      <c r="H720" s="14" t="str">
        <f>IF(E720="x",VLOOKUP(A719,'[1]Du lieu'!$A$4:$AP$486,20,FALSE),IF(F720="x",IF(G720&lt;&gt;"-",VLOOKUP(A719,'[1]Du lieu'!$A$4:$AP$486,36,FALSE),"-"),"-"))</f>
        <v>10</v>
      </c>
      <c r="I720" s="46"/>
    </row>
    <row r="721" spans="1:9" ht="15.75" customHeight="1" x14ac:dyDescent="0.25">
      <c r="A721" s="48"/>
      <c r="B721" s="13" t="str">
        <f>"MSV: "&amp;VLOOKUP(A719,'[1]Du lieu'!$A$4:$B$199,2,FALSE)</f>
        <v>MSV: B14DCCN079</v>
      </c>
      <c r="C721" s="14" t="s">
        <v>18</v>
      </c>
      <c r="D721" s="14" t="s">
        <v>16</v>
      </c>
      <c r="E721" s="15" t="str">
        <f>IF(VLOOKUP(A719,'[1]Du lieu'!$A$4:$AP$486,13)="x","x","-")</f>
        <v>-</v>
      </c>
      <c r="F721" s="15" t="str">
        <f>IF(VLOOKUP(A719,'[1]Du lieu'!$A$4:$AP$486,29)="x","x","-")</f>
        <v>-</v>
      </c>
      <c r="G721" s="16"/>
      <c r="H721" s="14" t="str">
        <f>IF(E721="x",VLOOKUP(A719,'[1]Du lieu'!$A$4:$AP$486,21,FALSE),IF(F721="x",IF(G721&lt;&gt;"-",VLOOKUP(A719,'[1]Du lieu'!$A$4:$AP$486,37,FALSE),"-"),"-"))</f>
        <v>-</v>
      </c>
      <c r="I721" s="46"/>
    </row>
    <row r="722" spans="1:9" ht="15.75" customHeight="1" x14ac:dyDescent="0.25">
      <c r="A722" s="48"/>
      <c r="B722" s="28" t="str">
        <f>"NS: "&amp;VLOOKUP(A719,'[1]Du lieu'!$A$4:$F$199,5,FALSE)&amp;")"</f>
        <v>NS: 05/10/1996)</v>
      </c>
      <c r="C722" s="29" t="s">
        <v>19</v>
      </c>
      <c r="D722" s="29" t="s">
        <v>16</v>
      </c>
      <c r="E722" s="30" t="str">
        <f>IF(VLOOKUP(A719,'[1]Du lieu'!$A$4:$AP$486,14)="x","x","-")</f>
        <v>-</v>
      </c>
      <c r="F722" s="30" t="str">
        <f>IF(VLOOKUP(A719,'[1]Du lieu'!$A$4:$AP$486,30)="x","x","-")</f>
        <v>-</v>
      </c>
      <c r="G722" s="27"/>
      <c r="H722" s="32" t="s">
        <v>16</v>
      </c>
      <c r="I722" s="54"/>
    </row>
    <row r="723" spans="1:9" ht="15.75" customHeight="1" x14ac:dyDescent="0.25">
      <c r="A723" s="47">
        <v>180</v>
      </c>
      <c r="B723" s="9" t="str">
        <f>VLOOKUP(A723,'[1]Du lieu'!$A$4:$C$199,3,FALSE)&amp;" "&amp;VLOOKUP(A723,'[1]Du lieu'!$A$4:$D$199,4,FALSE)</f>
        <v>Vương Thị Hương</v>
      </c>
      <c r="C723" s="10" t="s">
        <v>15</v>
      </c>
      <c r="D723" s="10" t="s">
        <v>16</v>
      </c>
      <c r="E723" s="11" t="str">
        <f>IF(VLOOKUP(A723,'[1]Du lieu'!$A$4:$AP$486,11)="x","x","-")</f>
        <v>-</v>
      </c>
      <c r="F723" s="11" t="str">
        <f>IF(VLOOKUP(A723,'[1]Du lieu'!$A$4:$AP$486,27)="x","x","-")</f>
        <v>x</v>
      </c>
      <c r="G723" s="12">
        <v>5</v>
      </c>
      <c r="H723" s="10" t="str">
        <f>IF(E723="x",VLOOKUP(A723,'[1]Du lieu'!$A$4:$AP$486,19,FALSE),IF(F723="x",IF(G723&lt;&gt;"-",VLOOKUP(A723,'[1]Du lieu'!$A$4:$AP$486,35,FALSE),"-"),"-"))</f>
        <v>10</v>
      </c>
      <c r="I723" s="45" t="str">
        <f>"Đã có chứng chỉ Tiếng Anh "&amp;VLOOKUP(A723,'[1]Du lieu'!$A$4:$H$486,8,FALSE)&amp;" (điểm thi: "&amp;VLOOKUP(A723,'[1]Du lieu'!$A$4:$H$486,7,FALSE)&amp;"), cấp ngày "&amp;VLOOKUP(A723,'[1]Du lieu'!$A$4:$J$486,9,FALSE)&amp;", thời hạn của chứng chỉ: "&amp;VLOOKUP(In!A723,'[1]Du lieu'!$A$4:$J$486,10)</f>
        <v>Đã có chứng chỉ Tiếng Anh TOEIC (điểm thi: 560), cấp ngày 24/10/2018, thời hạn của chứng chỉ: 24/10/2020</v>
      </c>
    </row>
    <row r="724" spans="1:9" ht="15.75" customHeight="1" x14ac:dyDescent="0.25">
      <c r="A724" s="48"/>
      <c r="B724" s="13" t="str">
        <f>"(Lớp: "&amp;VLOOKUP(A723,'[1]Du lieu'!$A$4:$F$199,6,FALSE)</f>
        <v>(Lớp: D14HTTT3</v>
      </c>
      <c r="C724" s="14" t="s">
        <v>17</v>
      </c>
      <c r="D724" s="14" t="s">
        <v>16</v>
      </c>
      <c r="E724" s="15" t="str">
        <f>IF(VLOOKUP(A723,'[1]Du lieu'!$A$4:$AP$486,12)="x","x","-")</f>
        <v>-</v>
      </c>
      <c r="F724" s="15" t="str">
        <f>IF(VLOOKUP(A723,'[1]Du lieu'!$A$4:$AP$486,28)="x","x","-")</f>
        <v>x</v>
      </c>
      <c r="G724" s="16">
        <v>5</v>
      </c>
      <c r="H724" s="14" t="str">
        <f>IF(E724="x",VLOOKUP(A723,'[1]Du lieu'!$A$4:$AP$486,20,FALSE),IF(F724="x",IF(G724&lt;&gt;"-",VLOOKUP(A723,'[1]Du lieu'!$A$4:$AP$486,36,FALSE),"-"),"-"))</f>
        <v>10</v>
      </c>
      <c r="I724" s="46"/>
    </row>
    <row r="725" spans="1:9" ht="15.75" customHeight="1" x14ac:dyDescent="0.25">
      <c r="A725" s="48"/>
      <c r="B725" s="13" t="str">
        <f>"MSV: "&amp;VLOOKUP(A723,'[1]Du lieu'!$A$4:$B$199,2,FALSE)</f>
        <v>MSV: B14DCCN260</v>
      </c>
      <c r="C725" s="14" t="s">
        <v>18</v>
      </c>
      <c r="D725" s="14" t="s">
        <v>16</v>
      </c>
      <c r="E725" s="15" t="str">
        <f>IF(VLOOKUP(A723,'[1]Du lieu'!$A$4:$AP$486,13)="x","x","-")</f>
        <v>-</v>
      </c>
      <c r="F725" s="15" t="str">
        <f>IF(VLOOKUP(A723,'[1]Du lieu'!$A$4:$AP$486,29)="x","x","-")</f>
        <v>-</v>
      </c>
      <c r="G725" s="16"/>
      <c r="H725" s="14" t="str">
        <f>IF(E725="x",VLOOKUP(A723,'[1]Du lieu'!$A$4:$AP$486,21,FALSE),IF(F725="x",IF(G725&lt;&gt;"-",VLOOKUP(A723,'[1]Du lieu'!$A$4:$AP$486,37,FALSE),"-"),"-"))</f>
        <v>-</v>
      </c>
      <c r="I725" s="46"/>
    </row>
    <row r="726" spans="1:9" ht="15.75" customHeight="1" x14ac:dyDescent="0.25">
      <c r="A726" s="48"/>
      <c r="B726" s="13" t="str">
        <f>"NS: "&amp;VLOOKUP(A723,'[1]Du lieu'!$A$4:$F$199,5,FALSE)&amp;")"</f>
        <v>NS: 11/01/1996)</v>
      </c>
      <c r="C726" s="14" t="s">
        <v>19</v>
      </c>
      <c r="D726" s="14" t="s">
        <v>16</v>
      </c>
      <c r="E726" s="15" t="str">
        <f>IF(VLOOKUP(A723,'[1]Du lieu'!$A$4:$AP$486,14)="x","x","-")</f>
        <v>-</v>
      </c>
      <c r="F726" s="15" t="str">
        <f>IF(VLOOKUP(A723,'[1]Du lieu'!$A$4:$AP$486,30)="x","x","-")</f>
        <v>-</v>
      </c>
      <c r="G726" s="16"/>
      <c r="H726" s="14" t="str">
        <f>IF(E726="x",VLOOKUP(A723,'[1]Du lieu'!$A$4:$AP$486,22,FALSE),IF(F726="x",IF(G726&lt;&gt;"-",VLOOKUP(A723,'[1]Du lieu'!$A$4:$AP$486,38,FALSE),"-"),"-"))</f>
        <v>-</v>
      </c>
      <c r="I726" s="46"/>
    </row>
    <row r="727" spans="1:9" ht="15.75" customHeight="1" x14ac:dyDescent="0.25">
      <c r="A727" s="42">
        <v>181</v>
      </c>
      <c r="B727" s="9" t="str">
        <f>VLOOKUP(A727,'[1]Du lieu'!$A$4:$C$199,3,FALSE)&amp;" "&amp;VLOOKUP(A727,'[1]Du lieu'!$A$4:$D$199,4,FALSE)</f>
        <v>Ngô Thị Linh</v>
      </c>
      <c r="C727" s="10" t="s">
        <v>15</v>
      </c>
      <c r="D727" s="10" t="s">
        <v>16</v>
      </c>
      <c r="E727" s="11" t="str">
        <f>IF(VLOOKUP(A727,'[1]Du lieu'!$A$4:$AP$486,11)="x","x","-")</f>
        <v>-</v>
      </c>
      <c r="F727" s="11" t="str">
        <f>IF(VLOOKUP(A727,'[1]Du lieu'!$A$4:$AP$486,27)="x","x","-")</f>
        <v>x</v>
      </c>
      <c r="G727" s="12">
        <v>7.2</v>
      </c>
      <c r="H727" s="10" t="str">
        <f>IF(E727="x",VLOOKUP(A727,'[1]Du lieu'!$A$4:$AP$486,19,FALSE),IF(F727="x",IF(G727&lt;&gt;"-",VLOOKUP(A727,'[1]Du lieu'!$A$4:$AP$486,35,FALSE),"-"),"-"))</f>
        <v>10</v>
      </c>
      <c r="I727" s="50" t="str">
        <f>"Đã có chứng chỉ Tiếng Anh "&amp;VLOOKUP(A727,'[1]Du lieu'!$A$4:$H$486,8,FALSE)&amp;" (điểm thi: "&amp;VLOOKUP(A727,'[1]Du lieu'!$A$4:$H$486,7,FALSE)&amp;"), cấp ngày "&amp;VLOOKUP(A727,'[1]Du lieu'!$A$4:$J$486,9,FALSE)&amp;", thời hạn của chứng chỉ: "&amp;VLOOKUP(In!A727,'[1]Du lieu'!$A$4:$J$486,10)</f>
        <v>Đã có chứng chỉ Tiếng Anh TOEIC (điểm thi: 620), cấp ngày 15/11/2018, thời hạn của chứng chỉ: 15/11/2020</v>
      </c>
    </row>
    <row r="728" spans="1:9" ht="15.75" customHeight="1" x14ac:dyDescent="0.25">
      <c r="A728" s="43"/>
      <c r="B728" s="13" t="str">
        <f>"(Lớp: "&amp;VLOOKUP(A727,'[1]Du lieu'!$A$4:$F$199,6,FALSE)</f>
        <v>(Lớp: D14HTTT3</v>
      </c>
      <c r="C728" s="14" t="s">
        <v>17</v>
      </c>
      <c r="D728" s="14" t="s">
        <v>16</v>
      </c>
      <c r="E728" s="15" t="str">
        <f>IF(VLOOKUP(A727,'[1]Du lieu'!$A$4:$AP$486,12)="x","x","-")</f>
        <v>-</v>
      </c>
      <c r="F728" s="15" t="str">
        <f>IF(VLOOKUP(A727,'[1]Du lieu'!$A$4:$AP$486,28)="x","x","-")</f>
        <v>x</v>
      </c>
      <c r="G728" s="16">
        <v>6.1</v>
      </c>
      <c r="H728" s="14" t="str">
        <f>IF(E728="x",VLOOKUP(A727,'[1]Du lieu'!$A$4:$AP$486,20,FALSE),IF(F728="x",IF(G728&lt;&gt;"-",VLOOKUP(A727,'[1]Du lieu'!$A$4:$AP$486,36,FALSE),"-"),"-"))</f>
        <v>10</v>
      </c>
      <c r="I728" s="51"/>
    </row>
    <row r="729" spans="1:9" ht="15.75" customHeight="1" x14ac:dyDescent="0.25">
      <c r="A729" s="43"/>
      <c r="B729" s="13" t="str">
        <f>"MSV: "&amp;VLOOKUP(A727,'[1]Du lieu'!$A$4:$B$199,2,FALSE)</f>
        <v>MSV: B14DCCN308</v>
      </c>
      <c r="C729" s="14" t="s">
        <v>18</v>
      </c>
      <c r="D729" s="14" t="s">
        <v>16</v>
      </c>
      <c r="E729" s="15" t="str">
        <f>IF(VLOOKUP(A727,'[1]Du lieu'!$A$4:$AP$486,13)="x","x","-")</f>
        <v>-</v>
      </c>
      <c r="F729" s="15" t="str">
        <f>IF(VLOOKUP(A727,'[1]Du lieu'!$A$4:$AP$486,29)="x","x","-")</f>
        <v>-</v>
      </c>
      <c r="G729" s="16"/>
      <c r="H729" s="14" t="str">
        <f>IF(E729="x",VLOOKUP(A727,'[1]Du lieu'!$A$4:$AP$486,21,FALSE),IF(F729="x",IF(G729&lt;&gt;"-",VLOOKUP(A727,'[1]Du lieu'!$A$4:$AP$486,37,FALSE),"-"),"-"))</f>
        <v>-</v>
      </c>
      <c r="I729" s="51"/>
    </row>
    <row r="730" spans="1:9" ht="15.75" customHeight="1" x14ac:dyDescent="0.25">
      <c r="A730" s="44"/>
      <c r="B730" s="28" t="str">
        <f>"NS: "&amp;VLOOKUP(A727,'[1]Du lieu'!$A$4:$F$199,5,FALSE)&amp;")"</f>
        <v>NS: 15/12/1996)</v>
      </c>
      <c r="C730" s="29" t="s">
        <v>19</v>
      </c>
      <c r="D730" s="29" t="s">
        <v>16</v>
      </c>
      <c r="E730" s="30" t="str">
        <f>IF(VLOOKUP(A727,'[1]Du lieu'!$A$4:$AP$486,14)="x","x","-")</f>
        <v>-</v>
      </c>
      <c r="F730" s="30" t="str">
        <f>IF(VLOOKUP(A727,'[1]Du lieu'!$A$4:$AP$486,30)="x","x","-")</f>
        <v>-</v>
      </c>
      <c r="G730" s="27"/>
      <c r="H730" s="29" t="str">
        <f>IF(E730="x",VLOOKUP(A727,'[1]Du lieu'!$A$4:$AP$486,22,FALSE),IF(F730="x",IF(G730&lt;&gt;"-",VLOOKUP(A727,'[1]Du lieu'!$A$4:$AP$486,38,FALSE),"-"),"-"))</f>
        <v>-</v>
      </c>
      <c r="I730" s="52"/>
    </row>
    <row r="731" spans="1:9" ht="15.75" customHeight="1" x14ac:dyDescent="0.25">
      <c r="A731" s="47">
        <v>182</v>
      </c>
      <c r="B731" s="9" t="str">
        <f>VLOOKUP(A731,'[1]Du lieu'!$A$4:$C$199,3,FALSE)&amp;" "&amp;VLOOKUP(A731,'[1]Du lieu'!$A$4:$D$199,4,FALSE)</f>
        <v>Bùi Nguyệt Nga</v>
      </c>
      <c r="C731" s="10" t="s">
        <v>15</v>
      </c>
      <c r="D731" s="10" t="s">
        <v>16</v>
      </c>
      <c r="E731" s="11" t="str">
        <f>IF(VLOOKUP(A731,'[1]Du lieu'!$A$4:$AP$486,11)="x","x","-")</f>
        <v>-</v>
      </c>
      <c r="F731" s="11" t="str">
        <f>IF(VLOOKUP(A731,'[1]Du lieu'!$A$4:$AP$486,27)="x","x","-")</f>
        <v>x</v>
      </c>
      <c r="G731" s="12">
        <v>6.1</v>
      </c>
      <c r="H731" s="10" t="str">
        <f>IF(E731="x",VLOOKUP(A731,'[1]Du lieu'!$A$4:$AP$486,19,FALSE),IF(F731="x",IF(G731&lt;&gt;"-",VLOOKUP(A731,'[1]Du lieu'!$A$4:$AP$486,35,FALSE),"-"),"-"))</f>
        <v>10</v>
      </c>
      <c r="I731" s="50" t="str">
        <f>"Đã có chứng chỉ Tiếng Anh "&amp;VLOOKUP(A731,'[1]Du lieu'!$A$4:$H$486,8,FALSE)&amp;" (điểm thi: "&amp;VLOOKUP(A731,'[1]Du lieu'!$A$4:$H$486,7,FALSE)&amp;"), cấp ngày "&amp;VLOOKUP(A731,'[1]Du lieu'!$A$4:$J$486,9,FALSE)&amp;", thời hạn của chứng chỉ: "&amp;VLOOKUP(In!A731,'[1]Du lieu'!$A$4:$J$486,10)</f>
        <v>Đã có chứng chỉ Tiếng Anh TOEIC (điểm thi: 580), cấp ngày 22/9/2018, thời hạn của chứng chỉ: 22/9/2020</v>
      </c>
    </row>
    <row r="732" spans="1:9" ht="15.75" customHeight="1" x14ac:dyDescent="0.25">
      <c r="A732" s="48"/>
      <c r="B732" s="13" t="str">
        <f>"(Lớp: "&amp;VLOOKUP(A731,'[1]Du lieu'!$A$4:$F$199,6,FALSE)</f>
        <v>(Lớp: D14HTTT3</v>
      </c>
      <c r="C732" s="14" t="s">
        <v>17</v>
      </c>
      <c r="D732" s="14" t="s">
        <v>16</v>
      </c>
      <c r="E732" s="15" t="str">
        <f>IF(VLOOKUP(A731,'[1]Du lieu'!$A$4:$AP$486,12)="x","x","-")</f>
        <v>-</v>
      </c>
      <c r="F732" s="15" t="str">
        <f>IF(VLOOKUP(A731,'[1]Du lieu'!$A$4:$AP$486,28)="x","x","-")</f>
        <v>x</v>
      </c>
      <c r="G732" s="16">
        <v>5.0999999999999996</v>
      </c>
      <c r="H732" s="14" t="str">
        <f>IF(E732="x",VLOOKUP(A731,'[1]Du lieu'!$A$4:$AP$486,20,FALSE),IF(F732="x",IF(G732&lt;&gt;"-",VLOOKUP(A731,'[1]Du lieu'!$A$4:$AP$486,36,FALSE),"-"),"-"))</f>
        <v>10</v>
      </c>
      <c r="I732" s="51"/>
    </row>
    <row r="733" spans="1:9" ht="15.75" customHeight="1" x14ac:dyDescent="0.25">
      <c r="A733" s="48"/>
      <c r="B733" s="13" t="str">
        <f>"MSV: "&amp;VLOOKUP(A731,'[1]Du lieu'!$A$4:$B$199,2,FALSE)</f>
        <v>MSV: B14DCCN487</v>
      </c>
      <c r="C733" s="14" t="s">
        <v>18</v>
      </c>
      <c r="D733" s="14" t="s">
        <v>16</v>
      </c>
      <c r="E733" s="15" t="str">
        <f>IF(VLOOKUP(A731,'[1]Du lieu'!$A$4:$AP$486,13)="x","x","-")</f>
        <v>-</v>
      </c>
      <c r="F733" s="15" t="str">
        <f>IF(VLOOKUP(A731,'[1]Du lieu'!$A$4:$AP$486,29)="x","x","-")</f>
        <v>-</v>
      </c>
      <c r="G733" s="16"/>
      <c r="H733" s="14" t="str">
        <f>IF(E733="x",VLOOKUP(A731,'[1]Du lieu'!$A$4:$AP$486,21,FALSE),IF(F733="x",IF(G733&lt;&gt;"-",VLOOKUP(A731,'[1]Du lieu'!$A$4:$AP$486,37,FALSE),"-"),"-"))</f>
        <v>-</v>
      </c>
      <c r="I733" s="51"/>
    </row>
    <row r="734" spans="1:9" ht="15.75" customHeight="1" x14ac:dyDescent="0.25">
      <c r="A734" s="48"/>
      <c r="B734" s="28" t="str">
        <f>"NS: "&amp;VLOOKUP(A731,'[1]Du lieu'!$A$4:$F$199,5,FALSE)&amp;")"</f>
        <v>NS: 25/10/1996)</v>
      </c>
      <c r="C734" s="29" t="s">
        <v>19</v>
      </c>
      <c r="D734" s="29" t="s">
        <v>16</v>
      </c>
      <c r="E734" s="30" t="str">
        <f>IF(VLOOKUP(A731,'[1]Du lieu'!$A$4:$AP$486,14)="x","x","-")</f>
        <v>-</v>
      </c>
      <c r="F734" s="30" t="str">
        <f>IF(VLOOKUP(A731,'[1]Du lieu'!$A$4:$AP$486,30)="x","x","-")</f>
        <v>-</v>
      </c>
      <c r="G734" s="27"/>
      <c r="H734" s="29" t="str">
        <f>IF(E734="x",VLOOKUP(A731,'[1]Du lieu'!$A$4:$AP$486,22,FALSE),IF(F734="x",IF(G734&lt;&gt;"-",VLOOKUP(A731,'[1]Du lieu'!$A$4:$AP$486,38,FALSE),"-"),"-"))</f>
        <v>-</v>
      </c>
      <c r="I734" s="52"/>
    </row>
    <row r="735" spans="1:9" ht="15.75" customHeight="1" x14ac:dyDescent="0.25">
      <c r="A735" s="42">
        <v>183</v>
      </c>
      <c r="B735" s="9" t="str">
        <f>VLOOKUP(A735,'[1]Du lieu'!$A$4:$C$199,3,FALSE)&amp;" "&amp;VLOOKUP(A735,'[1]Du lieu'!$A$4:$D$199,4,FALSE)</f>
        <v>Hoàng Thị Lan Phương</v>
      </c>
      <c r="C735" s="10" t="s">
        <v>15</v>
      </c>
      <c r="D735" s="10" t="s">
        <v>16</v>
      </c>
      <c r="E735" s="11" t="str">
        <f>IF(VLOOKUP(A735,'[1]Du lieu'!$A$4:$AP$486,11)="x","x","-")</f>
        <v>-</v>
      </c>
      <c r="F735" s="11" t="str">
        <f>IF(VLOOKUP(A735,'[1]Du lieu'!$A$4:$AP$486,27)="x","x","-")</f>
        <v>x</v>
      </c>
      <c r="G735" s="12">
        <v>4.5999999999999996</v>
      </c>
      <c r="H735" s="10" t="str">
        <f>IF(E735="x",VLOOKUP(A735,'[1]Du lieu'!$A$4:$AP$486,19,FALSE),IF(F735="x",IF(G735&lt;&gt;"-",VLOOKUP(A735,'[1]Du lieu'!$A$4:$AP$486,35,FALSE),"-"),"-"))</f>
        <v>10</v>
      </c>
      <c r="I735" s="50" t="str">
        <f>"Đã có chứng chỉ Tiếng Anh "&amp;VLOOKUP(A735,'[1]Du lieu'!$A$4:$H$486,8,FALSE)&amp;" (điểm thi: "&amp;VLOOKUP(A735,'[1]Du lieu'!$A$4:$H$486,7,FALSE)&amp;"), cấp ngày "&amp;VLOOKUP(A735,'[1]Du lieu'!$A$4:$J$486,9,FALSE)&amp;", thời hạn của chứng chỉ: "&amp;VLOOKUP(In!A735,'[1]Du lieu'!$A$4:$J$486,10)</f>
        <v>Đã có chứng chỉ Tiếng Anh TOEIC (điểm thi: 555), cấp ngày 27/11/2018, thời hạn của chứng chỉ: 27/11/2020</v>
      </c>
    </row>
    <row r="736" spans="1:9" ht="15.75" customHeight="1" x14ac:dyDescent="0.25">
      <c r="A736" s="43"/>
      <c r="B736" s="13" t="str">
        <f>"(Lớp: "&amp;VLOOKUP(A735,'[1]Du lieu'!$A$4:$F$199,6,FALSE)</f>
        <v>(Lớp: D14HTTT3</v>
      </c>
      <c r="C736" s="14" t="s">
        <v>17</v>
      </c>
      <c r="D736" s="14" t="s">
        <v>16</v>
      </c>
      <c r="E736" s="15" t="str">
        <f>IF(VLOOKUP(A735,'[1]Du lieu'!$A$4:$AP$486,12)="x","x","-")</f>
        <v>-</v>
      </c>
      <c r="F736" s="15" t="str">
        <f>IF(VLOOKUP(A735,'[1]Du lieu'!$A$4:$AP$486,28)="x","x","-")</f>
        <v>x</v>
      </c>
      <c r="G736" s="16">
        <v>4.5</v>
      </c>
      <c r="H736" s="14" t="str">
        <f>IF(E736="x",VLOOKUP(A735,'[1]Du lieu'!$A$4:$AP$486,20,FALSE),IF(F736="x",IF(G736&lt;&gt;"-",VLOOKUP(A735,'[1]Du lieu'!$A$4:$AP$486,36,FALSE),"-"),"-"))</f>
        <v>10</v>
      </c>
      <c r="I736" s="51"/>
    </row>
    <row r="737" spans="1:9" ht="15.75" customHeight="1" x14ac:dyDescent="0.25">
      <c r="A737" s="43"/>
      <c r="B737" s="13" t="str">
        <f>"MSV: "&amp;VLOOKUP(A735,'[1]Du lieu'!$A$4:$B$199,2,FALSE)</f>
        <v>MSV: B14DCCN128</v>
      </c>
      <c r="C737" s="14" t="s">
        <v>18</v>
      </c>
      <c r="D737" s="14" t="s">
        <v>16</v>
      </c>
      <c r="E737" s="15" t="str">
        <f>IF(VLOOKUP(A735,'[1]Du lieu'!$A$4:$AP$486,13)="x","x","-")</f>
        <v>-</v>
      </c>
      <c r="F737" s="15" t="str">
        <f>IF(VLOOKUP(A735,'[1]Du lieu'!$A$4:$AP$486,29)="x","x","-")</f>
        <v>-</v>
      </c>
      <c r="G737" s="16"/>
      <c r="H737" s="14" t="str">
        <f>IF(E737="x",VLOOKUP(A735,'[1]Du lieu'!$A$4:$AP$486,21,FALSE),IF(F737="x",IF(G737&lt;&gt;"-",VLOOKUP(A735,'[1]Du lieu'!$A$4:$AP$486,37,FALSE),"-"),"-"))</f>
        <v>-</v>
      </c>
      <c r="I737" s="51"/>
    </row>
    <row r="738" spans="1:9" ht="15.75" customHeight="1" x14ac:dyDescent="0.25">
      <c r="A738" s="44"/>
      <c r="B738" s="28" t="str">
        <f>"NS: "&amp;VLOOKUP(A735,'[1]Du lieu'!$A$4:$F$199,5,FALSE)&amp;")"</f>
        <v>NS: 06/05/1996)</v>
      </c>
      <c r="C738" s="29" t="s">
        <v>19</v>
      </c>
      <c r="D738" s="29" t="s">
        <v>16</v>
      </c>
      <c r="E738" s="30" t="str">
        <f>IF(VLOOKUP(A735,'[1]Du lieu'!$A$4:$AP$486,14)="x","x","-")</f>
        <v>-</v>
      </c>
      <c r="F738" s="30" t="str">
        <f>IF(VLOOKUP(A735,'[1]Du lieu'!$A$4:$AP$486,30)="x","x","-")</f>
        <v>-</v>
      </c>
      <c r="G738" s="27"/>
      <c r="H738" s="29" t="str">
        <f>IF(E738="x",VLOOKUP(A735,'[1]Du lieu'!$A$4:$AP$486,22,FALSE),IF(F738="x",IF(G738&lt;&gt;"-",VLOOKUP(A735,'[1]Du lieu'!$A$4:$AP$486,38,FALSE),"-"),"-"))</f>
        <v>-</v>
      </c>
      <c r="I738" s="52"/>
    </row>
    <row r="739" spans="1:9" ht="15.75" customHeight="1" x14ac:dyDescent="0.25">
      <c r="A739" s="47">
        <v>184</v>
      </c>
      <c r="B739" s="9" t="str">
        <f>VLOOKUP(A739,'[1]Du lieu'!$A$4:$C$199,3,FALSE)&amp;" "&amp;VLOOKUP(A739,'[1]Du lieu'!$A$4:$D$199,4,FALSE)</f>
        <v>Nguyễn Quy Thức</v>
      </c>
      <c r="C739" s="10" t="s">
        <v>15</v>
      </c>
      <c r="D739" s="10" t="s">
        <v>16</v>
      </c>
      <c r="E739" s="11" t="str">
        <f>IF(VLOOKUP(A739,'[1]Du lieu'!$A$4:$AP$486,11)="x","x","-")</f>
        <v>-</v>
      </c>
      <c r="F739" s="11" t="str">
        <f>IF(VLOOKUP(A739,'[1]Du lieu'!$A$4:$AP$486,27)="x","x","-")</f>
        <v>x</v>
      </c>
      <c r="G739" s="12">
        <v>4.9000000000000004</v>
      </c>
      <c r="H739" s="10" t="str">
        <f>IF(E739="x",VLOOKUP(A739,'[1]Du lieu'!$A$4:$AP$486,19,FALSE),IF(F739="x",IF(G739&lt;&gt;"-",VLOOKUP(A739,'[1]Du lieu'!$A$4:$AP$486,35,FALSE),"-"),"-"))</f>
        <v>9</v>
      </c>
      <c r="I739" s="45" t="str">
        <f>"Đã có chứng chỉ Tiếng Anh "&amp;VLOOKUP(A739,'[1]Du lieu'!$A$4:$H$486,8,FALSE)&amp;" (điểm thi: "&amp;VLOOKUP(A739,'[1]Du lieu'!$A$4:$H$486,7,FALSE)&amp;"), cấp ngày "&amp;VLOOKUP(A739,'[1]Du lieu'!$A$4:$J$486,9,FALSE)&amp;", thời hạn của chứng chỉ: "&amp;VLOOKUP(In!A739,'[1]Du lieu'!$A$4:$J$486,10)</f>
        <v>Đã có chứng chỉ Tiếng Anh TOEIC (điểm thi: 490), cấp ngày 09/9/2018, thời hạn của chứng chỉ: 09/9/2020</v>
      </c>
    </row>
    <row r="740" spans="1:9" ht="15.75" customHeight="1" x14ac:dyDescent="0.25">
      <c r="A740" s="48"/>
      <c r="B740" s="13" t="str">
        <f>"(Lớp: "&amp;VLOOKUP(A739,'[1]Du lieu'!$A$4:$F$199,6,FALSE)</f>
        <v>(Lớp: D14HTTT3</v>
      </c>
      <c r="C740" s="14" t="s">
        <v>17</v>
      </c>
      <c r="D740" s="14" t="s">
        <v>16</v>
      </c>
      <c r="E740" s="15" t="str">
        <f>IF(VLOOKUP(A739,'[1]Du lieu'!$A$4:$AP$486,12)="x","x","-")</f>
        <v>-</v>
      </c>
      <c r="F740" s="15" t="str">
        <f>IF(VLOOKUP(A739,'[1]Du lieu'!$A$4:$AP$486,28)="x","x","-")</f>
        <v>x</v>
      </c>
      <c r="G740" s="16">
        <v>5.7</v>
      </c>
      <c r="H740" s="14" t="str">
        <f>IF(E740="x",VLOOKUP(A739,'[1]Du lieu'!$A$4:$AP$486,20,FALSE),IF(F740="x",IF(G740&lt;&gt;"-",VLOOKUP(A739,'[1]Du lieu'!$A$4:$AP$486,36,FALSE),"-"),"-"))</f>
        <v>9</v>
      </c>
      <c r="I740" s="46"/>
    </row>
    <row r="741" spans="1:9" ht="15.75" customHeight="1" x14ac:dyDescent="0.25">
      <c r="A741" s="48"/>
      <c r="B741" s="13" t="str">
        <f>"MSV: "&amp;VLOOKUP(A739,'[1]Du lieu'!$A$4:$B$199,2,FALSE)</f>
        <v>MSV: B14DCCN422</v>
      </c>
      <c r="C741" s="14" t="s">
        <v>18</v>
      </c>
      <c r="D741" s="14" t="s">
        <v>16</v>
      </c>
      <c r="E741" s="15" t="str">
        <f>IF(VLOOKUP(A739,'[1]Du lieu'!$A$4:$AP$486,13)="x","x","-")</f>
        <v>-</v>
      </c>
      <c r="F741" s="15" t="str">
        <f>IF(VLOOKUP(A739,'[1]Du lieu'!$A$4:$AP$486,29)="x","x","-")</f>
        <v>-</v>
      </c>
      <c r="G741" s="16"/>
      <c r="H741" s="14" t="str">
        <f>IF(E741="x",VLOOKUP(A739,'[1]Du lieu'!$A$4:$AP$486,21,FALSE),IF(F741="x",IF(G741&lt;&gt;"-",VLOOKUP(A739,'[1]Du lieu'!$A$4:$AP$486,37,FALSE),"-"),"-"))</f>
        <v>-</v>
      </c>
      <c r="I741" s="46"/>
    </row>
    <row r="742" spans="1:9" ht="15.75" customHeight="1" x14ac:dyDescent="0.25">
      <c r="A742" s="48"/>
      <c r="B742" s="28" t="str">
        <f>"NS: "&amp;VLOOKUP(A739,'[1]Du lieu'!$A$4:$F$199,5,FALSE)&amp;")"</f>
        <v>NS: 12/01/1996)</v>
      </c>
      <c r="C742" s="29" t="s">
        <v>19</v>
      </c>
      <c r="D742" s="29" t="s">
        <v>16</v>
      </c>
      <c r="E742" s="30" t="str">
        <f>IF(VLOOKUP(A739,'[1]Du lieu'!$A$4:$AP$486,14)="x","x","-")</f>
        <v>-</v>
      </c>
      <c r="F742" s="30" t="str">
        <f>IF(VLOOKUP(A739,'[1]Du lieu'!$A$4:$AP$486,30)="x","x","-")</f>
        <v>-</v>
      </c>
      <c r="G742" s="27"/>
      <c r="H742" s="32" t="s">
        <v>16</v>
      </c>
      <c r="I742" s="54"/>
    </row>
    <row r="743" spans="1:9" ht="15.75" customHeight="1" x14ac:dyDescent="0.25">
      <c r="A743" s="42">
        <v>185</v>
      </c>
      <c r="B743" s="9" t="str">
        <f>VLOOKUP(A743,'[1]Du lieu'!$A$4:$C$199,3,FALSE)&amp;" "&amp;VLOOKUP(A743,'[1]Du lieu'!$A$4:$D$199,4,FALSE)</f>
        <v>Đào Thái Sơn</v>
      </c>
      <c r="C743" s="10" t="s">
        <v>15</v>
      </c>
      <c r="D743" s="10" t="s">
        <v>16</v>
      </c>
      <c r="E743" s="11" t="str">
        <f>IF(VLOOKUP(A743,'[1]Du lieu'!$A$4:$AP$486,11)="x","x","-")</f>
        <v>-</v>
      </c>
      <c r="F743" s="11" t="str">
        <f>IF(VLOOKUP(A743,'[1]Du lieu'!$A$4:$AP$486,27)="x","x","-")</f>
        <v>x</v>
      </c>
      <c r="G743" s="12">
        <v>7.2</v>
      </c>
      <c r="H743" s="10" t="str">
        <f>IF(E743="x",VLOOKUP(A743,'[1]Du lieu'!$A$4:$AP$486,19,FALSE),IF(F743="x",IF(G743&lt;&gt;"-",VLOOKUP(A743,'[1]Du lieu'!$A$4:$AP$486,35,FALSE),"-"),"-"))</f>
        <v>9</v>
      </c>
      <c r="I743" s="45" t="str">
        <f>"Đã có chứng chỉ Tiếng Anh "&amp;VLOOKUP(A743,'[1]Du lieu'!$A$4:$H$486,8,FALSE)&amp;" (điểm thi: "&amp;VLOOKUP(A743,'[1]Du lieu'!$A$4:$H$486,7,FALSE)&amp;"), cấp ngày "&amp;VLOOKUP(A743,'[1]Du lieu'!$A$4:$J$486,9,FALSE)&amp;", thời hạn của chứng chỉ: "&amp;VLOOKUP(In!A743,'[1]Du lieu'!$A$4:$J$486,10)</f>
        <v>Đã có chứng chỉ Tiếng Anh TOEIC (điểm thi: 540), cấp ngày 02/11/2018, thời hạn của chứng chỉ: 02/11/2020</v>
      </c>
    </row>
    <row r="744" spans="1:9" ht="15.75" customHeight="1" x14ac:dyDescent="0.25">
      <c r="A744" s="43"/>
      <c r="B744" s="13" t="str">
        <f>"(Lớp: "&amp;VLOOKUP(A743,'[1]Du lieu'!$A$4:$F$199,6,FALSE)</f>
        <v>(Lớp: D14HTTT3</v>
      </c>
      <c r="C744" s="14" t="s">
        <v>17</v>
      </c>
      <c r="D744" s="14" t="s">
        <v>16</v>
      </c>
      <c r="E744" s="15" t="str">
        <f>IF(VLOOKUP(A743,'[1]Du lieu'!$A$4:$AP$486,12)="x","x","-")</f>
        <v>-</v>
      </c>
      <c r="F744" s="15" t="str">
        <f>IF(VLOOKUP(A743,'[1]Du lieu'!$A$4:$AP$486,28)="x","x","-")</f>
        <v>-</v>
      </c>
      <c r="G744" s="16"/>
      <c r="H744" s="14" t="str">
        <f>IF(E744="x",VLOOKUP(A743,'[1]Du lieu'!$A$4:$AP$486,20,FALSE),IF(F744="x",IF(G744&lt;&gt;"-",VLOOKUP(A743,'[1]Du lieu'!$A$4:$AP$486,36,FALSE),"-"),"-"))</f>
        <v>-</v>
      </c>
      <c r="I744" s="46"/>
    </row>
    <row r="745" spans="1:9" ht="15.75" customHeight="1" x14ac:dyDescent="0.25">
      <c r="A745" s="43"/>
      <c r="B745" s="13" t="str">
        <f>"MSV: "&amp;VLOOKUP(A743,'[1]Du lieu'!$A$4:$B$199,2,FALSE)</f>
        <v>MSV: B14DCCN296</v>
      </c>
      <c r="C745" s="14" t="s">
        <v>18</v>
      </c>
      <c r="D745" s="14" t="s">
        <v>16</v>
      </c>
      <c r="E745" s="15" t="str">
        <f>IF(VLOOKUP(A743,'[1]Du lieu'!$A$4:$AP$486,13)="x","x","-")</f>
        <v>-</v>
      </c>
      <c r="F745" s="15" t="str">
        <f>IF(VLOOKUP(A743,'[1]Du lieu'!$A$4:$AP$486,29)="x","x","-")</f>
        <v>-</v>
      </c>
      <c r="G745" s="16"/>
      <c r="H745" s="14" t="str">
        <f>IF(E745="x",VLOOKUP(A743,'[1]Du lieu'!$A$4:$AP$486,21,FALSE),IF(F745="x",IF(G745&lt;&gt;"-",VLOOKUP(A743,'[1]Du lieu'!$A$4:$AP$486,37,FALSE),"-"),"-"))</f>
        <v>-</v>
      </c>
      <c r="I745" s="46"/>
    </row>
    <row r="746" spans="1:9" ht="15.75" customHeight="1" x14ac:dyDescent="0.25">
      <c r="A746" s="44"/>
      <c r="B746" s="28" t="str">
        <f>"NS: "&amp;VLOOKUP(A743,'[1]Du lieu'!$A$4:$F$199,5,FALSE)&amp;")"</f>
        <v>NS: 14/09/1996)</v>
      </c>
      <c r="C746" s="29" t="s">
        <v>19</v>
      </c>
      <c r="D746" s="29" t="s">
        <v>16</v>
      </c>
      <c r="E746" s="30" t="str">
        <f>IF(VLOOKUP(A743,'[1]Du lieu'!$A$4:$AP$486,14)="x","x","-")</f>
        <v>-</v>
      </c>
      <c r="F746" s="30" t="str">
        <f>IF(VLOOKUP(A743,'[1]Du lieu'!$A$4:$AP$486,30)="x","x","-")</f>
        <v>-</v>
      </c>
      <c r="G746" s="27"/>
      <c r="H746" s="32" t="s">
        <v>16</v>
      </c>
      <c r="I746" s="54"/>
    </row>
    <row r="747" spans="1:9" ht="15.75" customHeight="1" x14ac:dyDescent="0.25">
      <c r="A747" s="47">
        <v>186</v>
      </c>
      <c r="B747" s="9" t="str">
        <f>VLOOKUP(A747,'[1]Du lieu'!$A$4:$C$199,3,FALSE)&amp;" "&amp;VLOOKUP(A747,'[1]Du lieu'!$A$4:$D$199,4,FALSE)</f>
        <v>Nguyễn Thị Vân Anh</v>
      </c>
      <c r="C747" s="10" t="s">
        <v>15</v>
      </c>
      <c r="D747" s="10" t="s">
        <v>16</v>
      </c>
      <c r="E747" s="11" t="str">
        <f>IF(VLOOKUP(A747,'[1]Du lieu'!$A$4:$AP$486,11)="x","x","-")</f>
        <v>-</v>
      </c>
      <c r="F747" s="11" t="str">
        <f>IF(VLOOKUP(A747,'[1]Du lieu'!$A$4:$AP$486,27)="x","x","-")</f>
        <v>x</v>
      </c>
      <c r="G747" s="12">
        <v>5.6</v>
      </c>
      <c r="H747" s="10" t="str">
        <f>IF(E747="x",VLOOKUP(A747,'[1]Du lieu'!$A$4:$AP$486,19,FALSE),IF(F747="x",IF(G747&lt;&gt;"-",VLOOKUP(A747,'[1]Du lieu'!$A$4:$AP$486,35,FALSE),"-"),"-"))</f>
        <v>10</v>
      </c>
      <c r="I747" s="45" t="str">
        <f>"Đã có chứng chỉ Tiếng Anh "&amp;VLOOKUP(A747,'[1]Du lieu'!$A$4:$H$486,8,FALSE)&amp;" (điểm thi: "&amp;VLOOKUP(A747,'[1]Du lieu'!$A$4:$H$486,7,FALSE)&amp;"), cấp ngày "&amp;VLOOKUP(A747,'[1]Du lieu'!$A$4:$J$486,9,FALSE)&amp;", thời hạn của chứng chỉ: "&amp;VLOOKUP(In!A747,'[1]Du lieu'!$A$4:$J$486,10)</f>
        <v>Đã có chứng chỉ Tiếng Anh TOEIC (điểm thi: 635), cấp ngày 19/10/2018, thời hạn của chứng chỉ: 19/10/2020</v>
      </c>
    </row>
    <row r="748" spans="1:9" ht="15.75" customHeight="1" x14ac:dyDescent="0.25">
      <c r="A748" s="48"/>
      <c r="B748" s="13" t="str">
        <f>"(Lớp: "&amp;VLOOKUP(A747,'[1]Du lieu'!$A$4:$F$199,6,FALSE)</f>
        <v>(Lớp: D14HTTT4</v>
      </c>
      <c r="C748" s="14" t="s">
        <v>17</v>
      </c>
      <c r="D748" s="14" t="s">
        <v>16</v>
      </c>
      <c r="E748" s="15" t="str">
        <f>IF(VLOOKUP(A747,'[1]Du lieu'!$A$4:$AP$486,12)="x","x","-")</f>
        <v>-</v>
      </c>
      <c r="F748" s="15" t="str">
        <f>IF(VLOOKUP(A747,'[1]Du lieu'!$A$4:$AP$486,28)="x","x","-")</f>
        <v>x</v>
      </c>
      <c r="G748" s="16">
        <v>6.9</v>
      </c>
      <c r="H748" s="14" t="str">
        <f>IF(E748="x",VLOOKUP(A747,'[1]Du lieu'!$A$4:$AP$486,20,FALSE),IF(F748="x",IF(G748&lt;&gt;"-",VLOOKUP(A747,'[1]Du lieu'!$A$4:$AP$486,36,FALSE),"-"),"-"))</f>
        <v>10</v>
      </c>
      <c r="I748" s="46"/>
    </row>
    <row r="749" spans="1:9" ht="15.75" customHeight="1" x14ac:dyDescent="0.25">
      <c r="A749" s="48"/>
      <c r="B749" s="13" t="str">
        <f>"MSV: "&amp;VLOOKUP(A747,'[1]Du lieu'!$A$4:$B$199,2,FALSE)</f>
        <v>MSV: B14DCCN584</v>
      </c>
      <c r="C749" s="14" t="s">
        <v>18</v>
      </c>
      <c r="D749" s="14" t="s">
        <v>16</v>
      </c>
      <c r="E749" s="15" t="str">
        <f>IF(VLOOKUP(A747,'[1]Du lieu'!$A$4:$AP$486,13)="x","x","-")</f>
        <v>-</v>
      </c>
      <c r="F749" s="15" t="str">
        <f>IF(VLOOKUP(A747,'[1]Du lieu'!$A$4:$AP$486,29)="x","x","-")</f>
        <v>-</v>
      </c>
      <c r="G749" s="16"/>
      <c r="H749" s="14" t="str">
        <f>IF(E749="x",VLOOKUP(A747,'[1]Du lieu'!$A$4:$AP$486,21,FALSE),IF(F749="x",IF(G749&lt;&gt;"-",VLOOKUP(A747,'[1]Du lieu'!$A$4:$AP$486,37,FALSE),"-"),"-"))</f>
        <v>-</v>
      </c>
      <c r="I749" s="46"/>
    </row>
    <row r="750" spans="1:9" ht="15.75" customHeight="1" x14ac:dyDescent="0.25">
      <c r="A750" s="48"/>
      <c r="B750" s="13" t="str">
        <f>"NS: "&amp;VLOOKUP(A747,'[1]Du lieu'!$A$4:$F$199,5,FALSE)&amp;")"</f>
        <v>NS: 13/07/1996)</v>
      </c>
      <c r="C750" s="14" t="s">
        <v>19</v>
      </c>
      <c r="D750" s="14" t="s">
        <v>16</v>
      </c>
      <c r="E750" s="15" t="str">
        <f>IF(VLOOKUP(A747,'[1]Du lieu'!$A$4:$AP$486,14)="x","x","-")</f>
        <v>-</v>
      </c>
      <c r="F750" s="15" t="str">
        <f>IF(VLOOKUP(A747,'[1]Du lieu'!$A$4:$AP$486,30)="x","x","-")</f>
        <v>-</v>
      </c>
      <c r="G750" s="16"/>
      <c r="H750" s="14" t="str">
        <f>IF(E750="x",VLOOKUP(A747,'[1]Du lieu'!$A$4:$AP$486,22,FALSE),IF(F750="x",IF(G750&lt;&gt;"-",VLOOKUP(A747,'[1]Du lieu'!$A$4:$AP$486,38,FALSE),"-"),"-"))</f>
        <v>-</v>
      </c>
      <c r="I750" s="46"/>
    </row>
    <row r="751" spans="1:9" ht="15.75" customHeight="1" x14ac:dyDescent="0.25">
      <c r="A751" s="42">
        <v>187</v>
      </c>
      <c r="B751" s="9" t="str">
        <f>VLOOKUP(A751,'[1]Du lieu'!$A$4:$C$199,3,FALSE)&amp;" "&amp;VLOOKUP(A751,'[1]Du lieu'!$A$4:$D$199,4,FALSE)</f>
        <v>Trần Thị Ngọc Anh</v>
      </c>
      <c r="C751" s="10" t="s">
        <v>15</v>
      </c>
      <c r="D751" s="10" t="s">
        <v>16</v>
      </c>
      <c r="E751" s="11" t="str">
        <f>IF(VLOOKUP(A751,'[1]Du lieu'!$A$4:$AP$486,11)="x","x","-")</f>
        <v>-</v>
      </c>
      <c r="F751" s="11" t="str">
        <f>IF(VLOOKUP(A751,'[1]Du lieu'!$A$4:$AP$486,27)="x","x","-")</f>
        <v>x</v>
      </c>
      <c r="G751" s="12">
        <v>6.1</v>
      </c>
      <c r="H751" s="10" t="str">
        <f>IF(E751="x",VLOOKUP(A751,'[1]Du lieu'!$A$4:$AP$486,19,FALSE),IF(F751="x",IF(G751&lt;&gt;"-",VLOOKUP(A751,'[1]Du lieu'!$A$4:$AP$486,35,FALSE),"-"),"-"))</f>
        <v>10</v>
      </c>
      <c r="I751" s="50" t="str">
        <f>"Đã có chứng chỉ Tiếng Anh "&amp;VLOOKUP(A751,'[1]Du lieu'!$A$4:$H$486,8,FALSE)&amp;" (điểm thi: "&amp;VLOOKUP(A751,'[1]Du lieu'!$A$4:$H$486,7,FALSE)&amp;"), cấp ngày "&amp;VLOOKUP(A751,'[1]Du lieu'!$A$4:$J$486,9,FALSE)&amp;", thời hạn của chứng chỉ: "&amp;VLOOKUP(In!A751,'[1]Du lieu'!$A$4:$J$486,10)</f>
        <v>Đã có chứng chỉ Tiếng Anh TOEIC (điểm thi: 545), cấp ngày 13/10/2018, thời hạn của chứng chỉ: 13/10/2020</v>
      </c>
    </row>
    <row r="752" spans="1:9" ht="15.75" customHeight="1" x14ac:dyDescent="0.25">
      <c r="A752" s="43"/>
      <c r="B752" s="13" t="str">
        <f>"(Lớp: "&amp;VLOOKUP(A751,'[1]Du lieu'!$A$4:$F$199,6,FALSE)</f>
        <v>(Lớp: D14HTTT4</v>
      </c>
      <c r="C752" s="14" t="s">
        <v>17</v>
      </c>
      <c r="D752" s="14" t="s">
        <v>16</v>
      </c>
      <c r="E752" s="15" t="str">
        <f>IF(VLOOKUP(A751,'[1]Du lieu'!$A$4:$AP$486,12)="x","x","-")</f>
        <v>-</v>
      </c>
      <c r="F752" s="15" t="str">
        <f>IF(VLOOKUP(A751,'[1]Du lieu'!$A$4:$AP$486,28)="x","x","-")</f>
        <v>x</v>
      </c>
      <c r="G752" s="16">
        <v>6.3</v>
      </c>
      <c r="H752" s="14" t="str">
        <f>IF(E752="x",VLOOKUP(A751,'[1]Du lieu'!$A$4:$AP$486,20,FALSE),IF(F752="x",IF(G752&lt;&gt;"-",VLOOKUP(A751,'[1]Du lieu'!$A$4:$AP$486,36,FALSE),"-"),"-"))</f>
        <v>10</v>
      </c>
      <c r="I752" s="51"/>
    </row>
    <row r="753" spans="1:9" ht="15.75" customHeight="1" x14ac:dyDescent="0.25">
      <c r="A753" s="43"/>
      <c r="B753" s="13" t="str">
        <f>"MSV: "&amp;VLOOKUP(A751,'[1]Du lieu'!$A$4:$B$199,2,FALSE)</f>
        <v>MSV: B14DCCN189</v>
      </c>
      <c r="C753" s="14" t="s">
        <v>18</v>
      </c>
      <c r="D753" s="14" t="s">
        <v>16</v>
      </c>
      <c r="E753" s="15" t="str">
        <f>IF(VLOOKUP(A751,'[1]Du lieu'!$A$4:$AP$486,13)="x","x","-")</f>
        <v>-</v>
      </c>
      <c r="F753" s="15" t="str">
        <f>IF(VLOOKUP(A751,'[1]Du lieu'!$A$4:$AP$486,29)="x","x","-")</f>
        <v>-</v>
      </c>
      <c r="G753" s="16"/>
      <c r="H753" s="14" t="str">
        <f>IF(E753="x",VLOOKUP(A751,'[1]Du lieu'!$A$4:$AP$486,21,FALSE),IF(F753="x",IF(G753&lt;&gt;"-",VLOOKUP(A751,'[1]Du lieu'!$A$4:$AP$486,37,FALSE),"-"),"-"))</f>
        <v>-</v>
      </c>
      <c r="I753" s="51"/>
    </row>
    <row r="754" spans="1:9" ht="15.75" customHeight="1" x14ac:dyDescent="0.25">
      <c r="A754" s="44"/>
      <c r="B754" s="28" t="str">
        <f>"NS: "&amp;VLOOKUP(A751,'[1]Du lieu'!$A$4:$F$199,5,FALSE)&amp;")"</f>
        <v>NS: 25/01/1996)</v>
      </c>
      <c r="C754" s="29" t="s">
        <v>19</v>
      </c>
      <c r="D754" s="29" t="s">
        <v>16</v>
      </c>
      <c r="E754" s="30" t="str">
        <f>IF(VLOOKUP(A751,'[1]Du lieu'!$A$4:$AP$486,14)="x","x","-")</f>
        <v>-</v>
      </c>
      <c r="F754" s="30" t="str">
        <f>IF(VLOOKUP(A751,'[1]Du lieu'!$A$4:$AP$486,30)="x","x","-")</f>
        <v>-</v>
      </c>
      <c r="G754" s="27"/>
      <c r="H754" s="29" t="str">
        <f>IF(E754="x",VLOOKUP(A751,'[1]Du lieu'!$A$4:$AP$486,22,FALSE),IF(F754="x",IF(G754&lt;&gt;"-",VLOOKUP(A751,'[1]Du lieu'!$A$4:$AP$486,38,FALSE),"-"),"-"))</f>
        <v>-</v>
      </c>
      <c r="I754" s="52"/>
    </row>
    <row r="755" spans="1:9" ht="15.75" customHeight="1" x14ac:dyDescent="0.25">
      <c r="A755" s="47">
        <v>188</v>
      </c>
      <c r="B755" s="9" t="str">
        <f>VLOOKUP(A755,'[1]Du lieu'!$A$4:$C$199,3,FALSE)&amp;" "&amp;VLOOKUP(A755,'[1]Du lieu'!$A$4:$D$199,4,FALSE)</f>
        <v>Trần Thị Kim Chi</v>
      </c>
      <c r="C755" s="10" t="s">
        <v>15</v>
      </c>
      <c r="D755" s="10" t="s">
        <v>16</v>
      </c>
      <c r="E755" s="11" t="str">
        <f>IF(VLOOKUP(A755,'[1]Du lieu'!$A$4:$AP$486,11)="x","x","-")</f>
        <v>-</v>
      </c>
      <c r="F755" s="11" t="str">
        <f>IF(VLOOKUP(A755,'[1]Du lieu'!$A$4:$AP$486,27)="x","x","-")</f>
        <v>x</v>
      </c>
      <c r="G755" s="12">
        <v>5.6</v>
      </c>
      <c r="H755" s="10" t="str">
        <f>IF(E755="x",VLOOKUP(A755,'[1]Du lieu'!$A$4:$AP$486,19,FALSE),IF(F755="x",IF(G755&lt;&gt;"-",VLOOKUP(A755,'[1]Du lieu'!$A$4:$AP$486,35,FALSE),"-"),"-"))</f>
        <v>9</v>
      </c>
      <c r="I755" s="50" t="str">
        <f>"Đã có chứng chỉ Tiếng Anh "&amp;VLOOKUP(A755,'[1]Du lieu'!$A$4:$H$486,8,FALSE)&amp;" (điểm thi: "&amp;VLOOKUP(A755,'[1]Du lieu'!$A$4:$H$486,7,FALSE)&amp;"), cấp ngày "&amp;VLOOKUP(A755,'[1]Du lieu'!$A$4:$J$486,9,FALSE)&amp;", thời hạn của chứng chỉ: "&amp;VLOOKUP(In!A755,'[1]Du lieu'!$A$4:$J$486,10)</f>
        <v>Đã có chứng chỉ Tiếng Anh TOEIC (điểm thi: 515), cấp ngày 27/11/2018, thời hạn của chứng chỉ: 27/11/2020</v>
      </c>
    </row>
    <row r="756" spans="1:9" ht="15.75" customHeight="1" x14ac:dyDescent="0.25">
      <c r="A756" s="48"/>
      <c r="B756" s="13" t="str">
        <f>"(Lớp: "&amp;VLOOKUP(A755,'[1]Du lieu'!$A$4:$F$199,6,FALSE)</f>
        <v>(Lớp: D14HTTT4</v>
      </c>
      <c r="C756" s="14" t="s">
        <v>17</v>
      </c>
      <c r="D756" s="14" t="s">
        <v>16</v>
      </c>
      <c r="E756" s="15" t="str">
        <f>IF(VLOOKUP(A755,'[1]Du lieu'!$A$4:$AP$486,12)="x","x","-")</f>
        <v>-</v>
      </c>
      <c r="F756" s="15" t="str">
        <f>IF(VLOOKUP(A755,'[1]Du lieu'!$A$4:$AP$486,28)="x","x","-")</f>
        <v>x</v>
      </c>
      <c r="G756" s="16">
        <v>5</v>
      </c>
      <c r="H756" s="14" t="str">
        <f>IF(E756="x",VLOOKUP(A755,'[1]Du lieu'!$A$4:$AP$486,20,FALSE),IF(F756="x",IF(G756&lt;&gt;"-",VLOOKUP(A755,'[1]Du lieu'!$A$4:$AP$486,36,FALSE),"-"),"-"))</f>
        <v>9</v>
      </c>
      <c r="I756" s="51"/>
    </row>
    <row r="757" spans="1:9" ht="15.75" customHeight="1" x14ac:dyDescent="0.25">
      <c r="A757" s="48"/>
      <c r="B757" s="13" t="str">
        <f>"MSV: "&amp;VLOOKUP(A755,'[1]Du lieu'!$A$4:$B$199,2,FALSE)</f>
        <v>MSV: B14DCCN663</v>
      </c>
      <c r="C757" s="14" t="s">
        <v>18</v>
      </c>
      <c r="D757" s="14" t="s">
        <v>16</v>
      </c>
      <c r="E757" s="15" t="str">
        <f>IF(VLOOKUP(A755,'[1]Du lieu'!$A$4:$AP$486,13)="x","x","-")</f>
        <v>-</v>
      </c>
      <c r="F757" s="15" t="str">
        <f>IF(VLOOKUP(A755,'[1]Du lieu'!$A$4:$AP$486,29)="x","x","-")</f>
        <v>-</v>
      </c>
      <c r="G757" s="16"/>
      <c r="H757" s="14" t="str">
        <f>IF(E757="x",VLOOKUP(A755,'[1]Du lieu'!$A$4:$AP$486,21,FALSE),IF(F757="x",IF(G757&lt;&gt;"-",VLOOKUP(A755,'[1]Du lieu'!$A$4:$AP$486,37,FALSE),"-"),"-"))</f>
        <v>-</v>
      </c>
      <c r="I757" s="51"/>
    </row>
    <row r="758" spans="1:9" ht="15.75" customHeight="1" x14ac:dyDescent="0.25">
      <c r="A758" s="48"/>
      <c r="B758" s="28" t="str">
        <f>"NS: "&amp;VLOOKUP(A755,'[1]Du lieu'!$A$4:$F$199,5,FALSE)&amp;")"</f>
        <v>NS: 30/03/1996)</v>
      </c>
      <c r="C758" s="29" t="s">
        <v>19</v>
      </c>
      <c r="D758" s="29" t="s">
        <v>16</v>
      </c>
      <c r="E758" s="30" t="str">
        <f>IF(VLOOKUP(A755,'[1]Du lieu'!$A$4:$AP$486,14)="x","x","-")</f>
        <v>-</v>
      </c>
      <c r="F758" s="30" t="str">
        <f>IF(VLOOKUP(A755,'[1]Du lieu'!$A$4:$AP$486,30)="x","x","-")</f>
        <v>-</v>
      </c>
      <c r="G758" s="27"/>
      <c r="H758" s="29" t="str">
        <f>IF(E758="x",VLOOKUP(A755,'[1]Du lieu'!$A$4:$AP$486,22,FALSE),IF(F758="x",IF(G758&lt;&gt;"-",VLOOKUP(A755,'[1]Du lieu'!$A$4:$AP$486,38,FALSE),"-"),"-"))</f>
        <v>-</v>
      </c>
      <c r="I758" s="52"/>
    </row>
    <row r="759" spans="1:9" ht="15.75" customHeight="1" x14ac:dyDescent="0.25">
      <c r="A759" s="42">
        <v>189</v>
      </c>
      <c r="B759" s="9" t="str">
        <f>VLOOKUP(A759,'[1]Du lieu'!$A$4:$C$199,3,FALSE)&amp;" "&amp;VLOOKUP(A759,'[1]Du lieu'!$A$4:$D$199,4,FALSE)</f>
        <v>Nguyễn Thị Chung</v>
      </c>
      <c r="C759" s="10" t="s">
        <v>15</v>
      </c>
      <c r="D759" s="10" t="s">
        <v>16</v>
      </c>
      <c r="E759" s="11" t="str">
        <f>IF(VLOOKUP(A759,'[1]Du lieu'!$A$4:$AP$486,11)="x","x","-")</f>
        <v>-</v>
      </c>
      <c r="F759" s="11" t="str">
        <f>IF(VLOOKUP(A759,'[1]Du lieu'!$A$4:$AP$486,27)="x","x","-")</f>
        <v>x</v>
      </c>
      <c r="G759" s="12">
        <v>5.7</v>
      </c>
      <c r="H759" s="10" t="str">
        <f>IF(E759="x",VLOOKUP(A759,'[1]Du lieu'!$A$4:$AP$486,19,FALSE),IF(F759="x",IF(G759&lt;&gt;"-",VLOOKUP(A759,'[1]Du lieu'!$A$4:$AP$486,35,FALSE),"-"),"-"))</f>
        <v>10</v>
      </c>
      <c r="I759" s="50" t="str">
        <f>"Đã có chứng chỉ Tiếng Anh "&amp;VLOOKUP(A759,'[1]Du lieu'!$A$4:$H$486,8,FALSE)&amp;" (điểm thi: "&amp;VLOOKUP(A759,'[1]Du lieu'!$A$4:$H$486,7,FALSE)&amp;"), cấp ngày "&amp;VLOOKUP(A759,'[1]Du lieu'!$A$4:$J$486,9,FALSE)&amp;", thời hạn của chứng chỉ: "&amp;VLOOKUP(In!A759,'[1]Du lieu'!$A$4:$J$486,10)</f>
        <v>Đã có chứng chỉ Tiếng Anh TOEIC (điểm thi: 600), cấp ngày 13/10/2018, thời hạn của chứng chỉ: 13/10/2020</v>
      </c>
    </row>
    <row r="760" spans="1:9" ht="15.75" customHeight="1" x14ac:dyDescent="0.25">
      <c r="A760" s="43"/>
      <c r="B760" s="13" t="str">
        <f>"(Lớp: "&amp;VLOOKUP(A759,'[1]Du lieu'!$A$4:$F$199,6,FALSE)</f>
        <v>(Lớp: D14HTTT4</v>
      </c>
      <c r="C760" s="14" t="s">
        <v>17</v>
      </c>
      <c r="D760" s="14" t="s">
        <v>16</v>
      </c>
      <c r="E760" s="15" t="str">
        <f>IF(VLOOKUP(A759,'[1]Du lieu'!$A$4:$AP$486,12)="x","x","-")</f>
        <v>-</v>
      </c>
      <c r="F760" s="15" t="str">
        <f>IF(VLOOKUP(A759,'[1]Du lieu'!$A$4:$AP$486,28)="x","x","-")</f>
        <v>x</v>
      </c>
      <c r="G760" s="16">
        <v>7.4</v>
      </c>
      <c r="H760" s="14" t="str">
        <f>IF(E760="x",VLOOKUP(A759,'[1]Du lieu'!$A$4:$AP$486,20,FALSE),IF(F760="x",IF(G760&lt;&gt;"-",VLOOKUP(A759,'[1]Du lieu'!$A$4:$AP$486,36,FALSE),"-"),"-"))</f>
        <v>10</v>
      </c>
      <c r="I760" s="51"/>
    </row>
    <row r="761" spans="1:9" ht="15.75" customHeight="1" x14ac:dyDescent="0.25">
      <c r="A761" s="43"/>
      <c r="B761" s="13" t="str">
        <f>"MSV: "&amp;VLOOKUP(A759,'[1]Du lieu'!$A$4:$B$199,2,FALSE)</f>
        <v>MSV: B14DCCN495</v>
      </c>
      <c r="C761" s="14" t="s">
        <v>18</v>
      </c>
      <c r="D761" s="14" t="s">
        <v>16</v>
      </c>
      <c r="E761" s="15" t="str">
        <f>IF(VLOOKUP(A759,'[1]Du lieu'!$A$4:$AP$486,13)="x","x","-")</f>
        <v>-</v>
      </c>
      <c r="F761" s="15" t="str">
        <f>IF(VLOOKUP(A759,'[1]Du lieu'!$A$4:$AP$486,29)="x","x","-")</f>
        <v>-</v>
      </c>
      <c r="G761" s="16"/>
      <c r="H761" s="14" t="str">
        <f>IF(E761="x",VLOOKUP(A759,'[1]Du lieu'!$A$4:$AP$486,21,FALSE),IF(F761="x",IF(G761&lt;&gt;"-",VLOOKUP(A759,'[1]Du lieu'!$A$4:$AP$486,37,FALSE),"-"),"-"))</f>
        <v>-</v>
      </c>
      <c r="I761" s="51"/>
    </row>
    <row r="762" spans="1:9" ht="15.75" customHeight="1" x14ac:dyDescent="0.25">
      <c r="A762" s="44"/>
      <c r="B762" s="28" t="str">
        <f>"NS: "&amp;VLOOKUP(A759,'[1]Du lieu'!$A$4:$F$199,5,FALSE)&amp;")"</f>
        <v>NS: 14/09/1996)</v>
      </c>
      <c r="C762" s="29" t="s">
        <v>19</v>
      </c>
      <c r="D762" s="29" t="s">
        <v>16</v>
      </c>
      <c r="E762" s="30" t="str">
        <f>IF(VLOOKUP(A759,'[1]Du lieu'!$A$4:$AP$486,14)="x","x","-")</f>
        <v>-</v>
      </c>
      <c r="F762" s="30" t="str">
        <f>IF(VLOOKUP(A759,'[1]Du lieu'!$A$4:$AP$486,30)="x","x","-")</f>
        <v>-</v>
      </c>
      <c r="G762" s="27"/>
      <c r="H762" s="29" t="str">
        <f>IF(E762="x",VLOOKUP(A759,'[1]Du lieu'!$A$4:$AP$486,22,FALSE),IF(F762="x",IF(G762&lt;&gt;"-",VLOOKUP(A759,'[1]Du lieu'!$A$4:$AP$486,38,FALSE),"-"),"-"))</f>
        <v>-</v>
      </c>
      <c r="I762" s="52"/>
    </row>
    <row r="763" spans="1:9" ht="15.75" customHeight="1" x14ac:dyDescent="0.25">
      <c r="A763" s="47">
        <v>190</v>
      </c>
      <c r="B763" s="9" t="str">
        <f>VLOOKUP(A763,'[1]Du lieu'!$A$4:$C$199,3,FALSE)&amp;" "&amp;VLOOKUP(A763,'[1]Du lieu'!$A$4:$D$199,4,FALSE)</f>
        <v>Phạm Vũ Ngọc Duy</v>
      </c>
      <c r="C763" s="10" t="s">
        <v>15</v>
      </c>
      <c r="D763" s="10" t="s">
        <v>16</v>
      </c>
      <c r="E763" s="11" t="str">
        <f>IF(VLOOKUP(A763,'[1]Du lieu'!$A$4:$AP$486,11)="x","x","-")</f>
        <v>-</v>
      </c>
      <c r="F763" s="11" t="str">
        <f>IF(VLOOKUP(A763,'[1]Du lieu'!$A$4:$AP$486,27)="x","x","-")</f>
        <v>x</v>
      </c>
      <c r="G763" s="12">
        <v>4.3</v>
      </c>
      <c r="H763" s="10" t="str">
        <f>IF(E763="x",VLOOKUP(A763,'[1]Du lieu'!$A$4:$AP$486,19,FALSE),IF(F763="x",IF(G763&lt;&gt;"-",VLOOKUP(A763,'[1]Du lieu'!$A$4:$AP$486,35,FALSE),"-"),"-"))</f>
        <v>10</v>
      </c>
      <c r="I763" s="45" t="str">
        <f>"Đã có chứng chỉ Tiếng Anh "&amp;VLOOKUP(A763,'[1]Du lieu'!$A$4:$H$486,8,FALSE)&amp;" (điểm thi: "&amp;VLOOKUP(A763,'[1]Du lieu'!$A$4:$H$486,7,FALSE)&amp;"), cấp ngày "&amp;VLOOKUP(A763,'[1]Du lieu'!$A$4:$J$486,9,FALSE)&amp;", thời hạn của chứng chỉ: "&amp;VLOOKUP(In!A763,'[1]Du lieu'!$A$4:$J$486,10)</f>
        <v>Đã có chứng chỉ Tiếng Anh TOEIC (điểm thi: 715), cấp ngày 05/10/2018, thời hạn của chứng chỉ: 05/10/2020</v>
      </c>
    </row>
    <row r="764" spans="1:9" ht="15.75" customHeight="1" x14ac:dyDescent="0.25">
      <c r="A764" s="48"/>
      <c r="B764" s="13" t="str">
        <f>"(Lớp: "&amp;VLOOKUP(A763,'[1]Du lieu'!$A$4:$F$199,6,FALSE)</f>
        <v>(Lớp: D14HTTT4</v>
      </c>
      <c r="C764" s="14" t="s">
        <v>17</v>
      </c>
      <c r="D764" s="14" t="s">
        <v>16</v>
      </c>
      <c r="E764" s="15" t="str">
        <f>IF(VLOOKUP(A763,'[1]Du lieu'!$A$4:$AP$486,12)="x","x","-")</f>
        <v>-</v>
      </c>
      <c r="F764" s="15" t="str">
        <f>IF(VLOOKUP(A763,'[1]Du lieu'!$A$4:$AP$486,28)="x","x","-")</f>
        <v>x</v>
      </c>
      <c r="G764" s="16">
        <v>6</v>
      </c>
      <c r="H764" s="14" t="str">
        <f>IF(E764="x",VLOOKUP(A763,'[1]Du lieu'!$A$4:$AP$486,20,FALSE),IF(F764="x",IF(G764&lt;&gt;"-",VLOOKUP(A763,'[1]Du lieu'!$A$4:$AP$486,36,FALSE),"-"),"-"))</f>
        <v>10</v>
      </c>
      <c r="I764" s="46"/>
    </row>
    <row r="765" spans="1:9" ht="15.75" customHeight="1" x14ac:dyDescent="0.25">
      <c r="A765" s="48"/>
      <c r="B765" s="13" t="str">
        <f>"MSV: "&amp;VLOOKUP(A763,'[1]Du lieu'!$A$4:$B$199,2,FALSE)</f>
        <v>MSV: B14DCCN417</v>
      </c>
      <c r="C765" s="14" t="s">
        <v>18</v>
      </c>
      <c r="D765" s="14" t="s">
        <v>16</v>
      </c>
      <c r="E765" s="15" t="str">
        <f>IF(VLOOKUP(A763,'[1]Du lieu'!$A$4:$AP$486,13)="x","x","-")</f>
        <v>-</v>
      </c>
      <c r="F765" s="15" t="str">
        <f>IF(VLOOKUP(A763,'[1]Du lieu'!$A$4:$AP$486,29)="x","x","-")</f>
        <v>-</v>
      </c>
      <c r="G765" s="16"/>
      <c r="H765" s="14" t="str">
        <f>IF(E765="x",VLOOKUP(A763,'[1]Du lieu'!$A$4:$AP$486,21,FALSE),IF(F765="x",IF(G765&lt;&gt;"-",VLOOKUP(A763,'[1]Du lieu'!$A$4:$AP$486,37,FALSE),"-"),"-"))</f>
        <v>-</v>
      </c>
      <c r="I765" s="46"/>
    </row>
    <row r="766" spans="1:9" ht="15.75" customHeight="1" x14ac:dyDescent="0.25">
      <c r="A766" s="48"/>
      <c r="B766" s="28" t="str">
        <f>"NS: "&amp;VLOOKUP(A763,'[1]Du lieu'!$A$4:$F$199,5,FALSE)&amp;")"</f>
        <v>NS: 27/11/1996)</v>
      </c>
      <c r="C766" s="29" t="s">
        <v>19</v>
      </c>
      <c r="D766" s="29" t="s">
        <v>16</v>
      </c>
      <c r="E766" s="30" t="str">
        <f>IF(VLOOKUP(A763,'[1]Du lieu'!$A$4:$AP$486,14)="x","x","-")</f>
        <v>-</v>
      </c>
      <c r="F766" s="30" t="str">
        <f>IF(VLOOKUP(A763,'[1]Du lieu'!$A$4:$AP$486,30)="x","x","-")</f>
        <v>-</v>
      </c>
      <c r="G766" s="27"/>
      <c r="H766" s="32" t="s">
        <v>16</v>
      </c>
      <c r="I766" s="54"/>
    </row>
    <row r="767" spans="1:9" ht="15.75" customHeight="1" x14ac:dyDescent="0.25">
      <c r="A767" s="42">
        <v>191</v>
      </c>
      <c r="B767" s="9" t="str">
        <f>VLOOKUP(A767,'[1]Du lieu'!$A$4:$C$199,3,FALSE)&amp;" "&amp;VLOOKUP(A767,'[1]Du lieu'!$A$4:$D$199,4,FALSE)</f>
        <v>Hồng Việt Dũng</v>
      </c>
      <c r="C767" s="10" t="s">
        <v>15</v>
      </c>
      <c r="D767" s="10" t="s">
        <v>16</v>
      </c>
      <c r="E767" s="11" t="str">
        <f>IF(VLOOKUP(A767,'[1]Du lieu'!$A$4:$AP$486,11)="x","x","-")</f>
        <v>-</v>
      </c>
      <c r="F767" s="11" t="str">
        <f>IF(VLOOKUP(A767,'[1]Du lieu'!$A$4:$AP$486,27)="x","x","-")</f>
        <v>x</v>
      </c>
      <c r="G767" s="12">
        <v>6.2</v>
      </c>
      <c r="H767" s="10" t="str">
        <f>IF(E767="x",VLOOKUP(A767,'[1]Du lieu'!$A$4:$AP$486,19,FALSE),IF(F767="x",IF(G767&lt;&gt;"-",VLOOKUP(A767,'[1]Du lieu'!$A$4:$AP$486,35,FALSE),"-"),"-"))</f>
        <v>10</v>
      </c>
      <c r="I767" s="45" t="str">
        <f>"Đã có chứng chỉ Tiếng Anh "&amp;VLOOKUP(A767,'[1]Du lieu'!$A$4:$H$486,8,FALSE)&amp;" (điểm thi: "&amp;VLOOKUP(A767,'[1]Du lieu'!$A$4:$H$486,7,FALSE)&amp;"), cấp ngày "&amp;VLOOKUP(A767,'[1]Du lieu'!$A$4:$J$486,9,FALSE)&amp;", thời hạn của chứng chỉ: "&amp;VLOOKUP(In!A767,'[1]Du lieu'!$A$4:$J$486,10)</f>
        <v>Đã có chứng chỉ Tiếng Anh TOEIC (điểm thi: 810), cấp ngày 23/6/2018, thời hạn của chứng chỉ: 23/6/2020</v>
      </c>
    </row>
    <row r="768" spans="1:9" ht="15.75" customHeight="1" x14ac:dyDescent="0.25">
      <c r="A768" s="43"/>
      <c r="B768" s="13" t="str">
        <f>"(Lớp: "&amp;VLOOKUP(A767,'[1]Du lieu'!$A$4:$F$199,6,FALSE)</f>
        <v>(Lớp: D14HTTT4</v>
      </c>
      <c r="C768" s="14" t="s">
        <v>17</v>
      </c>
      <c r="D768" s="14" t="s">
        <v>16</v>
      </c>
      <c r="E768" s="15" t="str">
        <f>IF(VLOOKUP(A767,'[1]Du lieu'!$A$4:$AP$486,12)="x","x","-")</f>
        <v>-</v>
      </c>
      <c r="F768" s="15" t="str">
        <f>IF(VLOOKUP(A767,'[1]Du lieu'!$A$4:$AP$486,28)="x","x","-")</f>
        <v>x</v>
      </c>
      <c r="G768" s="16">
        <v>6.2</v>
      </c>
      <c r="H768" s="14" t="str">
        <f>IF(E768="x",VLOOKUP(A767,'[1]Du lieu'!$A$4:$AP$486,20,FALSE),IF(F768="x",IF(G768&lt;&gt;"-",VLOOKUP(A767,'[1]Du lieu'!$A$4:$AP$486,36,FALSE),"-"),"-"))</f>
        <v>10</v>
      </c>
      <c r="I768" s="46"/>
    </row>
    <row r="769" spans="1:9" ht="15.75" customHeight="1" x14ac:dyDescent="0.25">
      <c r="A769" s="43"/>
      <c r="B769" s="13" t="str">
        <f>"MSV: "&amp;VLOOKUP(A767,'[1]Du lieu'!$A$4:$B$199,2,FALSE)</f>
        <v>MSV: B14DCCN297</v>
      </c>
      <c r="C769" s="14" t="s">
        <v>18</v>
      </c>
      <c r="D769" s="14" t="s">
        <v>16</v>
      </c>
      <c r="E769" s="15" t="str">
        <f>IF(VLOOKUP(A767,'[1]Du lieu'!$A$4:$AP$486,13)="x","x","-")</f>
        <v>-</v>
      </c>
      <c r="F769" s="15" t="str">
        <f>IF(VLOOKUP(A767,'[1]Du lieu'!$A$4:$AP$486,29)="x","x","-")</f>
        <v>-</v>
      </c>
      <c r="G769" s="16"/>
      <c r="H769" s="14" t="str">
        <f>IF(E769="x",VLOOKUP(A767,'[1]Du lieu'!$A$4:$AP$486,21,FALSE),IF(F769="x",IF(G769&lt;&gt;"-",VLOOKUP(A767,'[1]Du lieu'!$A$4:$AP$486,37,FALSE),"-"),"-"))</f>
        <v>-</v>
      </c>
      <c r="I769" s="46"/>
    </row>
    <row r="770" spans="1:9" ht="15.75" customHeight="1" x14ac:dyDescent="0.25">
      <c r="A770" s="44"/>
      <c r="B770" s="28" t="str">
        <f>"NS: "&amp;VLOOKUP(A767,'[1]Du lieu'!$A$4:$F$199,5,FALSE)&amp;")"</f>
        <v>NS: 04/11/1996)</v>
      </c>
      <c r="C770" s="29" t="s">
        <v>19</v>
      </c>
      <c r="D770" s="29" t="s">
        <v>16</v>
      </c>
      <c r="E770" s="30" t="str">
        <f>IF(VLOOKUP(A767,'[1]Du lieu'!$A$4:$AP$486,14)="x","x","-")</f>
        <v>-</v>
      </c>
      <c r="F770" s="30" t="str">
        <f>IF(VLOOKUP(A767,'[1]Du lieu'!$A$4:$AP$486,30)="x","x","-")</f>
        <v>-</v>
      </c>
      <c r="G770" s="27"/>
      <c r="H770" s="32" t="s">
        <v>16</v>
      </c>
      <c r="I770" s="54"/>
    </row>
    <row r="771" spans="1:9" ht="15.75" customHeight="1" x14ac:dyDescent="0.25">
      <c r="A771" s="47">
        <v>192</v>
      </c>
      <c r="B771" s="9" t="str">
        <f>VLOOKUP(A771,'[1]Du lieu'!$A$4:$C$199,3,FALSE)&amp;" "&amp;VLOOKUP(A771,'[1]Du lieu'!$A$4:$D$199,4,FALSE)</f>
        <v>Bùi Anh Đức</v>
      </c>
      <c r="C771" s="10" t="s">
        <v>15</v>
      </c>
      <c r="D771" s="10" t="s">
        <v>16</v>
      </c>
      <c r="E771" s="11" t="str">
        <f>IF(VLOOKUP(A771,'[1]Du lieu'!$A$4:$AP$486,11)="x","x","-")</f>
        <v>-</v>
      </c>
      <c r="F771" s="11" t="str">
        <f>IF(VLOOKUP(A771,'[1]Du lieu'!$A$4:$AP$486,27)="x","x","-")</f>
        <v>x</v>
      </c>
      <c r="G771" s="12">
        <v>5.7</v>
      </c>
      <c r="H771" s="10" t="str">
        <f>IF(E771="x",VLOOKUP(A771,'[1]Du lieu'!$A$4:$AP$486,19,FALSE),IF(F771="x",IF(G771&lt;&gt;"-",VLOOKUP(A771,'[1]Du lieu'!$A$4:$AP$486,35,FALSE),"-"),"-"))</f>
        <v>9</v>
      </c>
      <c r="I771" s="45" t="str">
        <f>"Đã có chứng chỉ Tiếng Anh "&amp;VLOOKUP(A771,'[1]Du lieu'!$A$4:$H$486,8,FALSE)&amp;" (điểm thi: "&amp;VLOOKUP(A771,'[1]Du lieu'!$A$4:$H$486,7,FALSE)&amp;"), cấp ngày "&amp;VLOOKUP(A771,'[1]Du lieu'!$A$4:$J$486,9,FALSE)&amp;", thời hạn của chứng chỉ: "&amp;VLOOKUP(In!A771,'[1]Du lieu'!$A$4:$J$486,10)</f>
        <v>Đã có chứng chỉ Tiếng Anh TOEIC (điểm thi: 490), cấp ngày 02/11/2018, thời hạn của chứng chỉ: 02/11/2020</v>
      </c>
    </row>
    <row r="772" spans="1:9" ht="15.75" customHeight="1" x14ac:dyDescent="0.25">
      <c r="A772" s="48"/>
      <c r="B772" s="13" t="str">
        <f>"(Lớp: "&amp;VLOOKUP(A771,'[1]Du lieu'!$A$4:$F$199,6,FALSE)</f>
        <v>(Lớp: D14HTTT4</v>
      </c>
      <c r="C772" s="14" t="s">
        <v>17</v>
      </c>
      <c r="D772" s="14" t="s">
        <v>16</v>
      </c>
      <c r="E772" s="15" t="str">
        <f>IF(VLOOKUP(A771,'[1]Du lieu'!$A$4:$AP$486,12)="x","x","-")</f>
        <v>-</v>
      </c>
      <c r="F772" s="15" t="str">
        <f>IF(VLOOKUP(A771,'[1]Du lieu'!$A$4:$AP$486,28)="x","x","-")</f>
        <v>x</v>
      </c>
      <c r="G772" s="16">
        <v>5.3</v>
      </c>
      <c r="H772" s="14" t="str">
        <f>IF(E772="x",VLOOKUP(A771,'[1]Du lieu'!$A$4:$AP$486,20,FALSE),IF(F772="x",IF(G772&lt;&gt;"-",VLOOKUP(A771,'[1]Du lieu'!$A$4:$AP$486,36,FALSE),"-"),"-"))</f>
        <v>9</v>
      </c>
      <c r="I772" s="46"/>
    </row>
    <row r="773" spans="1:9" ht="15.75" customHeight="1" x14ac:dyDescent="0.25">
      <c r="A773" s="48"/>
      <c r="B773" s="13" t="str">
        <f>"MSV: "&amp;VLOOKUP(A771,'[1]Du lieu'!$A$4:$B$199,2,FALSE)</f>
        <v>MSV: B14DCCN793</v>
      </c>
      <c r="C773" s="14" t="s">
        <v>18</v>
      </c>
      <c r="D773" s="14" t="s">
        <v>16</v>
      </c>
      <c r="E773" s="15" t="str">
        <f>IF(VLOOKUP(A771,'[1]Du lieu'!$A$4:$AP$486,13)="x","x","-")</f>
        <v>-</v>
      </c>
      <c r="F773" s="15" t="str">
        <f>IF(VLOOKUP(A771,'[1]Du lieu'!$A$4:$AP$486,29)="x","x","-")</f>
        <v>-</v>
      </c>
      <c r="G773" s="16"/>
      <c r="H773" s="14" t="str">
        <f>IF(E773="x",VLOOKUP(A771,'[1]Du lieu'!$A$4:$AP$486,21,FALSE),IF(F773="x",IF(G773&lt;&gt;"-",VLOOKUP(A771,'[1]Du lieu'!$A$4:$AP$486,37,FALSE),"-"),"-"))</f>
        <v>-</v>
      </c>
      <c r="I773" s="46"/>
    </row>
    <row r="774" spans="1:9" ht="15.75" customHeight="1" x14ac:dyDescent="0.25">
      <c r="A774" s="48"/>
      <c r="B774" s="13" t="str">
        <f>"NS: "&amp;VLOOKUP(A771,'[1]Du lieu'!$A$4:$F$199,5,FALSE)&amp;")"</f>
        <v>NS: 10/09/1996)</v>
      </c>
      <c r="C774" s="14" t="s">
        <v>19</v>
      </c>
      <c r="D774" s="14" t="s">
        <v>16</v>
      </c>
      <c r="E774" s="15" t="str">
        <f>IF(VLOOKUP(A771,'[1]Du lieu'!$A$4:$AP$486,14)="x","x","-")</f>
        <v>-</v>
      </c>
      <c r="F774" s="15" t="str">
        <f>IF(VLOOKUP(A771,'[1]Du lieu'!$A$4:$AP$486,30)="x","x","-")</f>
        <v>-</v>
      </c>
      <c r="G774" s="16"/>
      <c r="H774" s="14" t="str">
        <f>IF(E774="x",VLOOKUP(A771,'[1]Du lieu'!$A$4:$AP$486,22,FALSE),IF(F774="x",IF(G774&lt;&gt;"-",VLOOKUP(A771,'[1]Du lieu'!$A$4:$AP$486,38,FALSE),"-"),"-"))</f>
        <v>-</v>
      </c>
      <c r="I774" s="46"/>
    </row>
    <row r="775" spans="1:9" ht="15.75" customHeight="1" x14ac:dyDescent="0.25">
      <c r="A775" s="42">
        <v>193</v>
      </c>
      <c r="B775" s="9" t="str">
        <f>VLOOKUP(A775,'[1]Du lieu'!$A$4:$C$199,3,FALSE)&amp;" "&amp;VLOOKUP(A775,'[1]Du lieu'!$A$4:$D$199,4,FALSE)</f>
        <v>Nguyễn Trung Hiếu</v>
      </c>
      <c r="C775" s="10" t="s">
        <v>15</v>
      </c>
      <c r="D775" s="10" t="s">
        <v>16</v>
      </c>
      <c r="E775" s="11" t="str">
        <f>IF(VLOOKUP(A775,'[1]Du lieu'!$A$4:$AP$486,11)="x","x","-")</f>
        <v>-</v>
      </c>
      <c r="F775" s="11" t="str">
        <f>IF(VLOOKUP(A775,'[1]Du lieu'!$A$4:$AP$486,27)="x","x","-")</f>
        <v>x</v>
      </c>
      <c r="G775" s="12">
        <v>7.6</v>
      </c>
      <c r="H775" s="10" t="str">
        <f>IF(E775="x",VLOOKUP(A775,'[1]Du lieu'!$A$4:$AP$486,19,FALSE),IF(F775="x",IF(G775&lt;&gt;"-",VLOOKUP(A775,'[1]Du lieu'!$A$4:$AP$486,35,FALSE),"-"),"-"))</f>
        <v>10</v>
      </c>
      <c r="I775" s="50" t="str">
        <f>"Đã có chứng chỉ Tiếng Anh "&amp;VLOOKUP(A775,'[1]Du lieu'!$A$4:$H$486,8,FALSE)&amp;" (điểm thi: "&amp;VLOOKUP(A775,'[1]Du lieu'!$A$4:$H$486,7,FALSE)&amp;"), cấp ngày "&amp;VLOOKUP(A775,'[1]Du lieu'!$A$4:$J$486,9,FALSE)&amp;", thời hạn của chứng chỉ: "&amp;VLOOKUP(In!A775,'[1]Du lieu'!$A$4:$J$486,10)</f>
        <v>Đã có chứng chỉ Tiếng Anh TOEIC (điểm thi: 905), cấp ngày 29/9/2018, thời hạn của chứng chỉ: 29/9/2020</v>
      </c>
    </row>
    <row r="776" spans="1:9" ht="15.75" customHeight="1" x14ac:dyDescent="0.25">
      <c r="A776" s="43"/>
      <c r="B776" s="13" t="str">
        <f>"(Lớp: "&amp;VLOOKUP(A775,'[1]Du lieu'!$A$4:$F$199,6,FALSE)</f>
        <v>(Lớp: D14HTTT4</v>
      </c>
      <c r="C776" s="14" t="s">
        <v>17</v>
      </c>
      <c r="D776" s="14" t="s">
        <v>16</v>
      </c>
      <c r="E776" s="15" t="str">
        <f>IF(VLOOKUP(A775,'[1]Du lieu'!$A$4:$AP$486,12)="x","x","-")</f>
        <v>-</v>
      </c>
      <c r="F776" s="15" t="str">
        <f>IF(VLOOKUP(A775,'[1]Du lieu'!$A$4:$AP$486,28)="x","x","-")</f>
        <v>x</v>
      </c>
      <c r="G776" s="16">
        <v>7.8</v>
      </c>
      <c r="H776" s="14" t="str">
        <f>IF(E776="x",VLOOKUP(A775,'[1]Du lieu'!$A$4:$AP$486,20,FALSE),IF(F776="x",IF(G776&lt;&gt;"-",VLOOKUP(A775,'[1]Du lieu'!$A$4:$AP$486,36,FALSE),"-"),"-"))</f>
        <v>10</v>
      </c>
      <c r="I776" s="51"/>
    </row>
    <row r="777" spans="1:9" ht="15.75" customHeight="1" x14ac:dyDescent="0.25">
      <c r="A777" s="43"/>
      <c r="B777" s="13" t="str">
        <f>"MSV: "&amp;VLOOKUP(A775,'[1]Du lieu'!$A$4:$B$199,2,FALSE)</f>
        <v>MSV: B14DCCN195</v>
      </c>
      <c r="C777" s="14" t="s">
        <v>18</v>
      </c>
      <c r="D777" s="14" t="s">
        <v>16</v>
      </c>
      <c r="E777" s="15" t="str">
        <f>IF(VLOOKUP(A775,'[1]Du lieu'!$A$4:$AP$486,13)="x","x","-")</f>
        <v>-</v>
      </c>
      <c r="F777" s="15" t="str">
        <f>IF(VLOOKUP(A775,'[1]Du lieu'!$A$4:$AP$486,29)="x","x","-")</f>
        <v>-</v>
      </c>
      <c r="G777" s="16"/>
      <c r="H777" s="14" t="str">
        <f>IF(E777="x",VLOOKUP(A775,'[1]Du lieu'!$A$4:$AP$486,21,FALSE),IF(F777="x",IF(G777&lt;&gt;"-",VLOOKUP(A775,'[1]Du lieu'!$A$4:$AP$486,37,FALSE),"-"),"-"))</f>
        <v>-</v>
      </c>
      <c r="I777" s="51"/>
    </row>
    <row r="778" spans="1:9" ht="15.75" customHeight="1" x14ac:dyDescent="0.25">
      <c r="A778" s="44"/>
      <c r="B778" s="28" t="str">
        <f>"NS: "&amp;VLOOKUP(A775,'[1]Du lieu'!$A$4:$F$199,5,FALSE)&amp;")"</f>
        <v>NS: 11/01/1996)</v>
      </c>
      <c r="C778" s="29" t="s">
        <v>19</v>
      </c>
      <c r="D778" s="29" t="s">
        <v>16</v>
      </c>
      <c r="E778" s="30" t="str">
        <f>IF(VLOOKUP(A775,'[1]Du lieu'!$A$4:$AP$486,14)="x","x","-")</f>
        <v>-</v>
      </c>
      <c r="F778" s="30" t="str">
        <f>IF(VLOOKUP(A775,'[1]Du lieu'!$A$4:$AP$486,30)="x","x","-")</f>
        <v>-</v>
      </c>
      <c r="G778" s="27"/>
      <c r="H778" s="29" t="str">
        <f>IF(E778="x",VLOOKUP(A775,'[1]Du lieu'!$A$4:$AP$486,22,FALSE),IF(F778="x",IF(G778&lt;&gt;"-",VLOOKUP(A775,'[1]Du lieu'!$A$4:$AP$486,38,FALSE),"-"),"-"))</f>
        <v>-</v>
      </c>
      <c r="I778" s="52"/>
    </row>
    <row r="779" spans="1:9" ht="15.75" customHeight="1" x14ac:dyDescent="0.25">
      <c r="A779" s="47">
        <v>194</v>
      </c>
      <c r="B779" s="9" t="str">
        <f>VLOOKUP(A779,'[1]Du lieu'!$A$4:$C$199,3,FALSE)&amp;" "&amp;VLOOKUP(A779,'[1]Du lieu'!$A$4:$D$199,4,FALSE)</f>
        <v>Đoàn Thị Hương</v>
      </c>
      <c r="C779" s="10" t="s">
        <v>15</v>
      </c>
      <c r="D779" s="10" t="s">
        <v>16</v>
      </c>
      <c r="E779" s="11" t="str">
        <f>IF(VLOOKUP(A779,'[1]Du lieu'!$A$4:$AP$486,11)="x","x","-")</f>
        <v>-</v>
      </c>
      <c r="F779" s="11" t="str">
        <f>IF(VLOOKUP(A779,'[1]Du lieu'!$A$4:$AP$486,27)="x","x","-")</f>
        <v>x</v>
      </c>
      <c r="G779" s="12">
        <v>5.7</v>
      </c>
      <c r="H779" s="10" t="str">
        <f>IF(E779="x",VLOOKUP(A779,'[1]Du lieu'!$A$4:$AP$486,19,FALSE),IF(F779="x",IF(G779&lt;&gt;"-",VLOOKUP(A779,'[1]Du lieu'!$A$4:$AP$486,35,FALSE),"-"),"-"))</f>
        <v>10</v>
      </c>
      <c r="I779" s="50" t="str">
        <f>"Đã có chứng chỉ Tiếng Anh "&amp;VLOOKUP(A779,'[1]Du lieu'!$A$4:$H$486,8,FALSE)&amp;" (điểm thi: "&amp;VLOOKUP(A779,'[1]Du lieu'!$A$4:$H$486,7,FALSE)&amp;"), cấp ngày "&amp;VLOOKUP(A779,'[1]Du lieu'!$A$4:$J$486,9,FALSE)&amp;", thời hạn của chứng chỉ: "&amp;VLOOKUP(In!A779,'[1]Du lieu'!$A$4:$J$486,10)</f>
        <v>Đã có chứng chỉ Tiếng Anh TOEIC (điểm thi: 580), cấp ngày 07/11/2018, thời hạn của chứng chỉ: 07/11/2020</v>
      </c>
    </row>
    <row r="780" spans="1:9" ht="15.75" customHeight="1" x14ac:dyDescent="0.25">
      <c r="A780" s="48"/>
      <c r="B780" s="13" t="str">
        <f>"(Lớp: "&amp;VLOOKUP(A779,'[1]Du lieu'!$A$4:$F$199,6,FALSE)</f>
        <v>(Lớp: D14HTTT4</v>
      </c>
      <c r="C780" s="14" t="s">
        <v>17</v>
      </c>
      <c r="D780" s="14" t="s">
        <v>16</v>
      </c>
      <c r="E780" s="15" t="str">
        <f>IF(VLOOKUP(A779,'[1]Du lieu'!$A$4:$AP$486,12)="x","x","-")</f>
        <v>-</v>
      </c>
      <c r="F780" s="15" t="str">
        <f>IF(VLOOKUP(A779,'[1]Du lieu'!$A$4:$AP$486,28)="x","x","-")</f>
        <v>x</v>
      </c>
      <c r="G780" s="16">
        <v>6</v>
      </c>
      <c r="H780" s="14" t="str">
        <f>IF(E780="x",VLOOKUP(A779,'[1]Du lieu'!$A$4:$AP$486,20,FALSE),IF(F780="x",IF(G780&lt;&gt;"-",VLOOKUP(A779,'[1]Du lieu'!$A$4:$AP$486,36,FALSE),"-"),"-"))</f>
        <v>10</v>
      </c>
      <c r="I780" s="51"/>
    </row>
    <row r="781" spans="1:9" ht="15.75" customHeight="1" x14ac:dyDescent="0.25">
      <c r="A781" s="48"/>
      <c r="B781" s="13" t="str">
        <f>"MSV: "&amp;VLOOKUP(A779,'[1]Du lieu'!$A$4:$B$199,2,FALSE)</f>
        <v>MSV: B14DCCN014</v>
      </c>
      <c r="C781" s="14" t="s">
        <v>18</v>
      </c>
      <c r="D781" s="14" t="s">
        <v>16</v>
      </c>
      <c r="E781" s="15" t="str">
        <f>IF(VLOOKUP(A779,'[1]Du lieu'!$A$4:$AP$486,13)="x","x","-")</f>
        <v>-</v>
      </c>
      <c r="F781" s="15" t="str">
        <f>IF(VLOOKUP(A779,'[1]Du lieu'!$A$4:$AP$486,29)="x","x","-")</f>
        <v>-</v>
      </c>
      <c r="G781" s="16"/>
      <c r="H781" s="14" t="str">
        <f>IF(E781="x",VLOOKUP(A779,'[1]Du lieu'!$A$4:$AP$486,21,FALSE),IF(F781="x",IF(G781&lt;&gt;"-",VLOOKUP(A779,'[1]Du lieu'!$A$4:$AP$486,37,FALSE),"-"),"-"))</f>
        <v>-</v>
      </c>
      <c r="I781" s="51"/>
    </row>
    <row r="782" spans="1:9" ht="15.75" customHeight="1" x14ac:dyDescent="0.25">
      <c r="A782" s="48"/>
      <c r="B782" s="28" t="str">
        <f>"NS: "&amp;VLOOKUP(A779,'[1]Du lieu'!$A$4:$F$199,5,FALSE)&amp;")"</f>
        <v>NS: 30/06/1996)</v>
      </c>
      <c r="C782" s="29" t="s">
        <v>19</v>
      </c>
      <c r="D782" s="29" t="s">
        <v>16</v>
      </c>
      <c r="E782" s="30" t="str">
        <f>IF(VLOOKUP(A779,'[1]Du lieu'!$A$4:$AP$486,14)="x","x","-")</f>
        <v>-</v>
      </c>
      <c r="F782" s="30" t="str">
        <f>IF(VLOOKUP(A779,'[1]Du lieu'!$A$4:$AP$486,30)="x","x","-")</f>
        <v>-</v>
      </c>
      <c r="G782" s="27"/>
      <c r="H782" s="29" t="str">
        <f>IF(E782="x",VLOOKUP(A779,'[1]Du lieu'!$A$4:$AP$486,22,FALSE),IF(F782="x",IF(G782&lt;&gt;"-",VLOOKUP(A779,'[1]Du lieu'!$A$4:$AP$486,38,FALSE),"-"),"-"))</f>
        <v>-</v>
      </c>
      <c r="I782" s="52"/>
    </row>
    <row r="783" spans="1:9" ht="15.75" customHeight="1" x14ac:dyDescent="0.25">
      <c r="A783" s="42">
        <v>195</v>
      </c>
      <c r="B783" s="9" t="str">
        <f>VLOOKUP(A783,'[1]Du lieu'!$A$4:$C$199,3,FALSE)&amp;" "&amp;VLOOKUP(A783,'[1]Du lieu'!$A$4:$D$199,4,FALSE)</f>
        <v>Lý Hải Nam</v>
      </c>
      <c r="C783" s="10" t="s">
        <v>15</v>
      </c>
      <c r="D783" s="10" t="s">
        <v>16</v>
      </c>
      <c r="E783" s="11" t="str">
        <f>IF(VLOOKUP(A783,'[1]Du lieu'!$A$4:$AP$486,11)="x","x","-")</f>
        <v>-</v>
      </c>
      <c r="F783" s="11" t="str">
        <f>IF(VLOOKUP(A783,'[1]Du lieu'!$A$4:$AP$486,27)="x","x","-")</f>
        <v>-</v>
      </c>
      <c r="G783" s="12"/>
      <c r="H783" s="10" t="str">
        <f>IF(E783="x",VLOOKUP(A783,'[1]Du lieu'!$A$4:$AP$486,19,FALSE),IF(F783="x",IF(G783&lt;&gt;"-",VLOOKUP(A783,'[1]Du lieu'!$A$4:$AP$486,35,FALSE),"-"),"-"))</f>
        <v>-</v>
      </c>
      <c r="I783" s="50" t="str">
        <f>"Đã có chứng chỉ Tiếng Anh "&amp;VLOOKUP(A783,'[1]Du lieu'!$A$4:$H$486,8,FALSE)&amp;" (điểm thi: "&amp;VLOOKUP(A783,'[1]Du lieu'!$A$4:$H$486,7,FALSE)&amp;"), cấp ngày "&amp;VLOOKUP(A783,'[1]Du lieu'!$A$4:$J$486,9,FALSE)&amp;", thời hạn của chứng chỉ: "&amp;VLOOKUP(In!A783,'[1]Du lieu'!$A$4:$J$486,10)</f>
        <v>Đã có chứng chỉ Tiếng Anh TOEIC (điểm thi: 880), cấp ngày 21/01/2018, thời hạn của chứng chỉ: 21/01/2020</v>
      </c>
    </row>
    <row r="784" spans="1:9" ht="15.75" customHeight="1" x14ac:dyDescent="0.25">
      <c r="A784" s="43"/>
      <c r="B784" s="13" t="str">
        <f>"(Lớp: "&amp;VLOOKUP(A783,'[1]Du lieu'!$A$4:$F$199,6,FALSE)</f>
        <v>(Lớp: D14HTTT4</v>
      </c>
      <c r="C784" s="14" t="s">
        <v>17</v>
      </c>
      <c r="D784" s="14" t="s">
        <v>16</v>
      </c>
      <c r="E784" s="15" t="str">
        <f>IF(VLOOKUP(A783,'[1]Du lieu'!$A$4:$AP$486,12)="x","x","-")</f>
        <v>-</v>
      </c>
      <c r="F784" s="15" t="str">
        <f>IF(VLOOKUP(A783,'[1]Du lieu'!$A$4:$AP$486,28)="x","x","-")</f>
        <v>x</v>
      </c>
      <c r="G784" s="16">
        <v>7.4</v>
      </c>
      <c r="H784" s="14" t="str">
        <f>IF(E784="x",VLOOKUP(A783,'[1]Du lieu'!$A$4:$AP$486,20,FALSE),IF(F784="x",IF(G784&lt;&gt;"-",VLOOKUP(A783,'[1]Du lieu'!$A$4:$AP$486,36,FALSE),"-"),"-"))</f>
        <v>10</v>
      </c>
      <c r="I784" s="51"/>
    </row>
    <row r="785" spans="1:9" ht="15.75" customHeight="1" x14ac:dyDescent="0.25">
      <c r="A785" s="43"/>
      <c r="B785" s="13" t="str">
        <f>"MSV: "&amp;VLOOKUP(A783,'[1]Du lieu'!$A$4:$B$199,2,FALSE)</f>
        <v>MSV: B14DCCN093</v>
      </c>
      <c r="C785" s="14" t="s">
        <v>18</v>
      </c>
      <c r="D785" s="14" t="s">
        <v>16</v>
      </c>
      <c r="E785" s="15" t="str">
        <f>IF(VLOOKUP(A783,'[1]Du lieu'!$A$4:$AP$486,13)="x","x","-")</f>
        <v>-</v>
      </c>
      <c r="F785" s="15" t="str">
        <f>IF(VLOOKUP(A783,'[1]Du lieu'!$A$4:$AP$486,29)="x","x","-")</f>
        <v>x</v>
      </c>
      <c r="G785" s="16">
        <v>7</v>
      </c>
      <c r="H785" s="14" t="str">
        <f>IF(E785="x",VLOOKUP(A783,'[1]Du lieu'!$A$4:$AP$486,21,FALSE),IF(F785="x",IF(G785&lt;&gt;"-",VLOOKUP(A783,'[1]Du lieu'!$A$4:$AP$486,37,FALSE),"-"),"-"))</f>
        <v>10</v>
      </c>
      <c r="I785" s="51"/>
    </row>
    <row r="786" spans="1:9" ht="15.75" customHeight="1" x14ac:dyDescent="0.25">
      <c r="A786" s="44"/>
      <c r="B786" s="28" t="str">
        <f>"NS: "&amp;VLOOKUP(A783,'[1]Du lieu'!$A$4:$F$199,5,FALSE)&amp;")"</f>
        <v>NS: 05/03/1995)</v>
      </c>
      <c r="C786" s="29" t="s">
        <v>19</v>
      </c>
      <c r="D786" s="29" t="s">
        <v>16</v>
      </c>
      <c r="E786" s="30" t="str">
        <f>IF(VLOOKUP(A783,'[1]Du lieu'!$A$4:$AP$486,14)="x","x","-")</f>
        <v>-</v>
      </c>
      <c r="F786" s="30" t="str">
        <f>IF(VLOOKUP(A783,'[1]Du lieu'!$A$4:$AP$486,30)="x","x","-")</f>
        <v>-</v>
      </c>
      <c r="G786" s="27"/>
      <c r="H786" s="29" t="str">
        <f>IF(E786="x",VLOOKUP(A783,'[1]Du lieu'!$A$4:$AP$486,22,FALSE),IF(F786="x",IF(G786&lt;&gt;"-",VLOOKUP(A783,'[1]Du lieu'!$A$4:$AP$486,38,FALSE),"-"),"-"))</f>
        <v>-</v>
      </c>
      <c r="I786" s="52"/>
    </row>
    <row r="787" spans="1:9" ht="15.75" customHeight="1" x14ac:dyDescent="0.25">
      <c r="A787" s="47">
        <v>196</v>
      </c>
      <c r="B787" s="9" t="str">
        <f>VLOOKUP(A787,'[1]Du lieu'!$A$4:$C$199,3,FALSE)&amp;" "&amp;VLOOKUP(A787,'[1]Du lieu'!$A$4:$D$199,4,FALSE)</f>
        <v>Lê Mạnh Hùng</v>
      </c>
      <c r="C787" s="10" t="s">
        <v>15</v>
      </c>
      <c r="D787" s="10" t="s">
        <v>16</v>
      </c>
      <c r="E787" s="11" t="str">
        <f>IF(VLOOKUP(A787,'[1]Du lieu'!$A$4:$AP$486,11)="x","x","-")</f>
        <v>-</v>
      </c>
      <c r="F787" s="11" t="str">
        <f>IF(VLOOKUP(A787,'[1]Du lieu'!$A$4:$AP$486,27)="x","x","-")</f>
        <v>x</v>
      </c>
      <c r="G787" s="12">
        <v>6.2</v>
      </c>
      <c r="H787" s="10" t="str">
        <f>IF(E787="x",VLOOKUP(A787,'[1]Du lieu'!$A$4:$AP$486,19,FALSE),IF(F787="x",IF(G787&lt;&gt;"-",VLOOKUP(A787,'[1]Du lieu'!$A$4:$AP$486,35,FALSE),"-"),"-"))</f>
        <v>10</v>
      </c>
      <c r="I787" s="45" t="str">
        <f>"Đã có chứng chỉ Tiếng Anh "&amp;VLOOKUP(A787,'[1]Du lieu'!$A$4:$H$486,8,FALSE)&amp;" (điểm thi: "&amp;VLOOKUP(A787,'[1]Du lieu'!$A$4:$H$486,7,FALSE)&amp;"), cấp ngày "&amp;VLOOKUP(A787,'[1]Du lieu'!$A$4:$J$486,9,FALSE)&amp;", thời hạn của chứng chỉ: "&amp;VLOOKUP(In!A787,'[1]Du lieu'!$A$4:$J$486,10)</f>
        <v>Đã có chứng chỉ Tiếng Anh TOEIC (điểm thi: 615), cấp ngày 24/10/2018, thời hạn của chứng chỉ: 24/10/2020</v>
      </c>
    </row>
    <row r="788" spans="1:9" ht="15.75" customHeight="1" x14ac:dyDescent="0.25">
      <c r="A788" s="48"/>
      <c r="B788" s="13" t="str">
        <f>"(Lớp: "&amp;VLOOKUP(A787,'[1]Du lieu'!$A$4:$F$199,6,FALSE)</f>
        <v>(Lớp: D14HTTT4</v>
      </c>
      <c r="C788" s="14" t="s">
        <v>17</v>
      </c>
      <c r="D788" s="14" t="s">
        <v>16</v>
      </c>
      <c r="E788" s="15" t="str">
        <f>IF(VLOOKUP(A787,'[1]Du lieu'!$A$4:$AP$486,12)="x","x","-")</f>
        <v>-</v>
      </c>
      <c r="F788" s="15" t="str">
        <f>IF(VLOOKUP(A787,'[1]Du lieu'!$A$4:$AP$486,28)="x","x","-")</f>
        <v>x</v>
      </c>
      <c r="G788" s="16">
        <v>5.7</v>
      </c>
      <c r="H788" s="14" t="str">
        <f>IF(E788="x",VLOOKUP(A787,'[1]Du lieu'!$A$4:$AP$486,20,FALSE),IF(F788="x",IF(G788&lt;&gt;"-",VLOOKUP(A787,'[1]Du lieu'!$A$4:$AP$486,36,FALSE),"-"),"-"))</f>
        <v>10</v>
      </c>
      <c r="I788" s="46"/>
    </row>
    <row r="789" spans="1:9" ht="15.75" customHeight="1" x14ac:dyDescent="0.25">
      <c r="A789" s="48"/>
      <c r="B789" s="13" t="str">
        <f>"MSV: "&amp;VLOOKUP(A787,'[1]Du lieu'!$A$4:$B$199,2,FALSE)</f>
        <v>MSV: B14DCCN745</v>
      </c>
      <c r="C789" s="14" t="s">
        <v>18</v>
      </c>
      <c r="D789" s="14" t="s">
        <v>16</v>
      </c>
      <c r="E789" s="15" t="str">
        <f>IF(VLOOKUP(A787,'[1]Du lieu'!$A$4:$AP$486,13)="x","x","-")</f>
        <v>-</v>
      </c>
      <c r="F789" s="15" t="str">
        <f>IF(VLOOKUP(A787,'[1]Du lieu'!$A$4:$AP$486,29)="x","x","-")</f>
        <v>-</v>
      </c>
      <c r="G789" s="16"/>
      <c r="H789" s="14" t="str">
        <f>IF(E789="x",VLOOKUP(A787,'[1]Du lieu'!$A$4:$AP$486,21,FALSE),IF(F789="x",IF(G789&lt;&gt;"-",VLOOKUP(A787,'[1]Du lieu'!$A$4:$AP$486,37,FALSE),"-"),"-"))</f>
        <v>-</v>
      </c>
      <c r="I789" s="46"/>
    </row>
    <row r="790" spans="1:9" ht="15.75" customHeight="1" x14ac:dyDescent="0.25">
      <c r="A790" s="48"/>
      <c r="B790" s="28" t="str">
        <f>"NS: "&amp;VLOOKUP(A787,'[1]Du lieu'!$A$4:$F$199,5,FALSE)&amp;")"</f>
        <v>NS: 07/02/1996)</v>
      </c>
      <c r="C790" s="29" t="s">
        <v>19</v>
      </c>
      <c r="D790" s="29" t="s">
        <v>16</v>
      </c>
      <c r="E790" s="30" t="str">
        <f>IF(VLOOKUP(A787,'[1]Du lieu'!$A$4:$AP$486,14)="x","x","-")</f>
        <v>-</v>
      </c>
      <c r="F790" s="30" t="str">
        <f>IF(VLOOKUP(A787,'[1]Du lieu'!$A$4:$AP$486,30)="x","x","-")</f>
        <v>-</v>
      </c>
      <c r="G790" s="27"/>
      <c r="H790" s="32" t="s">
        <v>16</v>
      </c>
      <c r="I790" s="54"/>
    </row>
    <row r="791" spans="1:9" ht="15.75" customHeight="1" x14ac:dyDescent="0.25">
      <c r="A791" s="42">
        <v>197</v>
      </c>
      <c r="B791" s="9" t="str">
        <f>VLOOKUP(A791,'[1]Du lieu'!$A$4:$C$200,3,FALSE)&amp;" "&amp;VLOOKUP(A791,'[1]Du lieu'!$A$4:$D$200,4,FALSE)</f>
        <v>Nguyễn Thị Xuyến</v>
      </c>
      <c r="C791" s="10" t="s">
        <v>15</v>
      </c>
      <c r="D791" s="10" t="s">
        <v>16</v>
      </c>
      <c r="E791" s="11" t="str">
        <f>IF(VLOOKUP(A791,'[1]Du lieu'!$A$4:$AP$486,11)="x","x","-")</f>
        <v>-</v>
      </c>
      <c r="F791" s="11" t="str">
        <f>IF(VLOOKUP(A791,'[1]Du lieu'!$A$4:$AP$486,27)="x","x","-")</f>
        <v>x</v>
      </c>
      <c r="G791" s="12">
        <v>4.3</v>
      </c>
      <c r="H791" s="10" t="str">
        <f>IF(E791="x",VLOOKUP(A791,'[1]Du lieu'!$A$4:$AP$486,19,FALSE),IF(F791="x",IF(G791&lt;&gt;"-",VLOOKUP(A791,'[1]Du lieu'!$A$4:$AP$486,35,FALSE),"-"),"-"))</f>
        <v>9</v>
      </c>
      <c r="I791" s="45" t="str">
        <f>"Đã có chứng chỉ Tiếng Anh "&amp;VLOOKUP(A791,'[1]Du lieu'!$A$4:$H$486,8,FALSE)&amp;" (điểm thi: "&amp;VLOOKUP(A791,'[1]Du lieu'!$A$4:$H$486,7,FALSE)&amp;"), cấp ngày "&amp;VLOOKUP(A791,'[1]Du lieu'!$A$4:$J$486,9,FALSE)&amp;", thời hạn của chứng chỉ: "&amp;VLOOKUP(In!A791,'[1]Du lieu'!$A$4:$J$486,10)</f>
        <v>Đã có chứng chỉ Tiếng Anh TOEIC (điểm thi: 495), cấp ngày 03/10/2018, thời hạn của chứng chỉ: 03/10/2020</v>
      </c>
    </row>
    <row r="792" spans="1:9" ht="15.75" customHeight="1" x14ac:dyDescent="0.25">
      <c r="A792" s="43"/>
      <c r="B792" s="13" t="str">
        <f>"(Lớp: "&amp;VLOOKUP(A791,'[1]Du lieu'!$A$4:$F$200,6,FALSE)</f>
        <v>(Lớp: D14HTTT4</v>
      </c>
      <c r="C792" s="14" t="s">
        <v>17</v>
      </c>
      <c r="D792" s="14" t="s">
        <v>16</v>
      </c>
      <c r="E792" s="15" t="str">
        <f>IF(VLOOKUP(A791,'[1]Du lieu'!$A$4:$AP$486,12)="x","x","-")</f>
        <v>-</v>
      </c>
      <c r="F792" s="15" t="str">
        <f>IF(VLOOKUP(A791,'[1]Du lieu'!$A$4:$AP$486,28)="x","x","-")</f>
        <v>x</v>
      </c>
      <c r="G792" s="16">
        <v>6</v>
      </c>
      <c r="H792" s="14" t="str">
        <f>IF(E792="x",VLOOKUP(A791,'[1]Du lieu'!$A$4:$AP$486,20,FALSE),IF(F792="x",IF(G792&lt;&gt;"-",VLOOKUP(A791,'[1]Du lieu'!$A$4:$AP$486,36,FALSE),"-"),"-"))</f>
        <v>9</v>
      </c>
      <c r="I792" s="46"/>
    </row>
    <row r="793" spans="1:9" ht="15.75" customHeight="1" x14ac:dyDescent="0.25">
      <c r="A793" s="43"/>
      <c r="B793" s="13" t="str">
        <f>"MSV: "&amp;VLOOKUP(A791,'[1]Du lieu'!$A$4:$B$200,2,FALSE)</f>
        <v>MSV: B14DCCN321</v>
      </c>
      <c r="C793" s="14" t="s">
        <v>18</v>
      </c>
      <c r="D793" s="14" t="s">
        <v>16</v>
      </c>
      <c r="E793" s="15" t="str">
        <f>IF(VLOOKUP(A791,'[1]Du lieu'!$A$4:$AP$486,13)="x","x","-")</f>
        <v>-</v>
      </c>
      <c r="F793" s="15" t="str">
        <f>IF(VLOOKUP(A791,'[1]Du lieu'!$A$4:$AP$486,29)="x","x","-")</f>
        <v>-</v>
      </c>
      <c r="G793" s="16"/>
      <c r="H793" s="14" t="str">
        <f>IF(E793="x",VLOOKUP(A791,'[1]Du lieu'!$A$4:$AP$486,21,FALSE),IF(F793="x",IF(G793&lt;&gt;"-",VLOOKUP(A791,'[1]Du lieu'!$A$4:$AP$486,37,FALSE),"-"),"-"))</f>
        <v>-</v>
      </c>
      <c r="I793" s="46"/>
    </row>
    <row r="794" spans="1:9" ht="15.75" customHeight="1" x14ac:dyDescent="0.25">
      <c r="A794" s="44"/>
      <c r="B794" s="28" t="str">
        <f>"NS: "&amp;VLOOKUP(A791,'[1]Du lieu'!$A$4:$F$200,5,FALSE)&amp;")"</f>
        <v>NS: 17/10/1996)</v>
      </c>
      <c r="C794" s="29" t="s">
        <v>19</v>
      </c>
      <c r="D794" s="29" t="s">
        <v>16</v>
      </c>
      <c r="E794" s="30" t="str">
        <f>IF(VLOOKUP(A791,'[1]Du lieu'!$A$4:$AP$486,14)="x","x","-")</f>
        <v>-</v>
      </c>
      <c r="F794" s="30" t="str">
        <f>IF(VLOOKUP(A791,'[1]Du lieu'!$A$4:$AP$486,30)="x","x","-")</f>
        <v>-</v>
      </c>
      <c r="G794" s="27"/>
      <c r="H794" s="32" t="s">
        <v>16</v>
      </c>
      <c r="I794" s="54"/>
    </row>
    <row r="795" spans="1:9" ht="15.75" customHeight="1" x14ac:dyDescent="0.25">
      <c r="A795" s="47">
        <v>198</v>
      </c>
      <c r="B795" s="9" t="str">
        <f>VLOOKUP(A795,'[1]Du lieu'!$A$4:$C$201,3,FALSE)&amp;" "&amp;VLOOKUP(A795,'[1]Du lieu'!$A$4:$D$201,4,FALSE)</f>
        <v>Bùi Thế Anh</v>
      </c>
      <c r="C795" s="10" t="s">
        <v>15</v>
      </c>
      <c r="D795" s="10" t="s">
        <v>16</v>
      </c>
      <c r="E795" s="11" t="str">
        <f>IF(VLOOKUP(A795,'[1]Du lieu'!$A$4:$AP$486,11)="x","x","-")</f>
        <v>-</v>
      </c>
      <c r="F795" s="11" t="str">
        <f>IF(VLOOKUP(A795,'[1]Du lieu'!$A$4:$AP$486,27)="x","x","-")</f>
        <v>x</v>
      </c>
      <c r="G795" s="12">
        <v>5.6</v>
      </c>
      <c r="H795" s="10" t="str">
        <f>IF(E795="x",VLOOKUP(A795,'[1]Du lieu'!$A$4:$AP$486,19,FALSE),IF(F795="x",IF(G795&lt;&gt;"-",VLOOKUP(A795,'[1]Du lieu'!$A$4:$AP$486,35,FALSE),"-"),"-"))</f>
        <v>9</v>
      </c>
      <c r="I795" s="45" t="str">
        <f>"Đã có chứng chỉ Tiếng Anh "&amp;VLOOKUP(A795,'[1]Du lieu'!$A$4:$H$486,8,FALSE)&amp;" (điểm thi: "&amp;VLOOKUP(A795,'[1]Du lieu'!$A$4:$H$486,7,FALSE)&amp;"), cấp ngày "&amp;VLOOKUP(A795,'[1]Du lieu'!$A$4:$J$486,9,FALSE)&amp;", thời hạn của chứng chỉ: "&amp;VLOOKUP(In!A795,'[1]Du lieu'!$A$4:$J$486,10)</f>
        <v>Đã có chứng chỉ Tiếng Anh TOEIC (điểm thi: 515), cấp ngày 29/11/2018, thời hạn của chứng chỉ: 29/11/2020</v>
      </c>
    </row>
    <row r="796" spans="1:9" ht="15.75" customHeight="1" x14ac:dyDescent="0.25">
      <c r="A796" s="48"/>
      <c r="B796" s="13" t="str">
        <f>"(Lớp: "&amp;VLOOKUP(A795,'[1]Du lieu'!$A$4:$F$201,6,FALSE)</f>
        <v>(Lớp: E14CQCN01-B</v>
      </c>
      <c r="C796" s="14" t="s">
        <v>17</v>
      </c>
      <c r="D796" s="14" t="s">
        <v>16</v>
      </c>
      <c r="E796" s="15" t="str">
        <f>IF(VLOOKUP(A795,'[1]Du lieu'!$A$4:$AP$486,12)="x","x","-")</f>
        <v>-</v>
      </c>
      <c r="F796" s="15" t="str">
        <f>IF(VLOOKUP(A795,'[1]Du lieu'!$A$4:$AP$486,28)="x","x","-")</f>
        <v>x</v>
      </c>
      <c r="G796" s="16">
        <v>6.3</v>
      </c>
      <c r="H796" s="14" t="str">
        <f>IF(E796="x",VLOOKUP(A795,'[1]Du lieu'!$A$4:$AP$486,20,FALSE),IF(F796="x",IF(G796&lt;&gt;"-",VLOOKUP(A795,'[1]Du lieu'!$A$4:$AP$486,36,FALSE),"-"),"-"))</f>
        <v>9</v>
      </c>
      <c r="I796" s="46"/>
    </row>
    <row r="797" spans="1:9" ht="15.75" customHeight="1" x14ac:dyDescent="0.25">
      <c r="A797" s="48"/>
      <c r="B797" s="13" t="str">
        <f>"MSV: "&amp;VLOOKUP(A795,'[1]Du lieu'!$A$4:$B$201,2,FALSE)</f>
        <v>MSV: B14DCDT017</v>
      </c>
      <c r="C797" s="14" t="s">
        <v>18</v>
      </c>
      <c r="D797" s="14" t="s">
        <v>16</v>
      </c>
      <c r="E797" s="15" t="str">
        <f>IF(VLOOKUP(A795,'[1]Du lieu'!$A$4:$AP$486,13)="x","x","-")</f>
        <v>-</v>
      </c>
      <c r="F797" s="15" t="str">
        <f>IF(VLOOKUP(A795,'[1]Du lieu'!$A$4:$AP$486,29)="x","x","-")</f>
        <v>x</v>
      </c>
      <c r="G797" s="16">
        <v>6.3</v>
      </c>
      <c r="H797" s="14">
        <f>IF(E797="x",VLOOKUP(A795,'[1]Du lieu'!$A$4:$AP$486,21,FALSE),IF(F797="x",IF(G797&lt;&gt;"-",VLOOKUP(A795,'[1]Du lieu'!$A$4:$AP$486,37,FALSE),"-"),"-"))</f>
        <v>8</v>
      </c>
      <c r="I797" s="46"/>
    </row>
    <row r="798" spans="1:9" ht="15.75" customHeight="1" x14ac:dyDescent="0.25">
      <c r="A798" s="48"/>
      <c r="B798" s="13" t="str">
        <f>"NS: "&amp;VLOOKUP(A795,'[1]Du lieu'!$A$4:$F$201,5,FALSE)&amp;")"</f>
        <v>NS: 30/01/1996)</v>
      </c>
      <c r="C798" s="14" t="s">
        <v>19</v>
      </c>
      <c r="D798" s="14" t="s">
        <v>16</v>
      </c>
      <c r="E798" s="15" t="str">
        <f>IF(VLOOKUP(A795,'[1]Du lieu'!$A$4:$AP$486,14)="x","x","-")</f>
        <v>-</v>
      </c>
      <c r="F798" s="15" t="str">
        <f>IF(VLOOKUP(A795,'[1]Du lieu'!$A$4:$AP$486,30)="x","x","-")</f>
        <v>-</v>
      </c>
      <c r="G798" s="16"/>
      <c r="H798" s="14" t="str">
        <f>IF(E798="x",VLOOKUP(A795,'[1]Du lieu'!$A$4:$AP$486,22,FALSE),IF(F798="x",IF(G798&lt;&gt;"-",VLOOKUP(A795,'[1]Du lieu'!$A$4:$AP$486,38,FALSE),"-"),"-"))</f>
        <v>-</v>
      </c>
      <c r="I798" s="46"/>
    </row>
    <row r="799" spans="1:9" ht="15.75" customHeight="1" x14ac:dyDescent="0.25">
      <c r="A799" s="42">
        <v>199</v>
      </c>
      <c r="B799" s="9" t="str">
        <f>VLOOKUP(A799,'[1]Du lieu'!$A$4:$C$202,3,FALSE)&amp;" "&amp;VLOOKUP(A799,'[1]Du lieu'!$A$4:$D$202,4,FALSE)</f>
        <v>Vũ Minh Hoàng</v>
      </c>
      <c r="C799" s="10" t="s">
        <v>15</v>
      </c>
      <c r="D799" s="10" t="s">
        <v>16</v>
      </c>
      <c r="E799" s="11" t="str">
        <f>IF(VLOOKUP(A799,'[1]Du lieu'!$A$4:$AP$486,11)="x","x","-")</f>
        <v>-</v>
      </c>
      <c r="F799" s="11" t="str">
        <f>IF(VLOOKUP(A799,'[1]Du lieu'!$A$4:$AP$486,27)="x","x","-")</f>
        <v>x</v>
      </c>
      <c r="G799" s="12">
        <v>5.2</v>
      </c>
      <c r="H799" s="10" t="str">
        <f>IF(E799="x",VLOOKUP(A799,'[1]Du lieu'!$A$4:$AP$486,19,FALSE),IF(F799="x",IF(G799&lt;&gt;"-",VLOOKUP(A799,'[1]Du lieu'!$A$4:$AP$486,35,FALSE),"-"),"-"))</f>
        <v>10</v>
      </c>
      <c r="I799" s="50" t="str">
        <f>"Đã có chứng chỉ Tiếng Anh "&amp;VLOOKUP(A799,'[1]Du lieu'!$A$4:$H$486,8,FALSE)&amp;" (điểm thi: "&amp;VLOOKUP(A799,'[1]Du lieu'!$A$4:$H$486,7,FALSE)&amp;"), cấp ngày "&amp;VLOOKUP(A799,'[1]Du lieu'!$A$4:$J$486,9,FALSE)&amp;", thời hạn của chứng chỉ: "&amp;VLOOKUP(In!A799,'[1]Du lieu'!$A$4:$J$486,10)</f>
        <v>Đã có chứng chỉ Tiếng Anh TOEIC (điểm thi: 685), cấp ngày 21/11/2018, thời hạn của chứng chỉ: 21/11/2020</v>
      </c>
    </row>
    <row r="800" spans="1:9" ht="15.75" customHeight="1" x14ac:dyDescent="0.25">
      <c r="A800" s="43"/>
      <c r="B800" s="13" t="str">
        <f>"(Lớp: "&amp;VLOOKUP(A799,'[1]Du lieu'!$A$4:$F$202,6,FALSE)</f>
        <v>(Lớp: E14CQCN01-B</v>
      </c>
      <c r="C800" s="14" t="s">
        <v>17</v>
      </c>
      <c r="D800" s="14" t="s">
        <v>16</v>
      </c>
      <c r="E800" s="15" t="str">
        <f>IF(VLOOKUP(A799,'[1]Du lieu'!$A$4:$AP$486,12)="x","x","-")</f>
        <v>-</v>
      </c>
      <c r="F800" s="15" t="str">
        <f>IF(VLOOKUP(A799,'[1]Du lieu'!$A$4:$AP$486,28)="x","x","-")</f>
        <v>x</v>
      </c>
      <c r="G800" s="16">
        <v>6.8</v>
      </c>
      <c r="H800" s="14" t="str">
        <f>IF(E800="x",VLOOKUP(A799,'[1]Du lieu'!$A$4:$AP$486,20,FALSE),IF(F800="x",IF(G800&lt;&gt;"-",VLOOKUP(A799,'[1]Du lieu'!$A$4:$AP$486,36,FALSE),"-"),"-"))</f>
        <v>10</v>
      </c>
      <c r="I800" s="51"/>
    </row>
    <row r="801" spans="1:9" ht="15.75" customHeight="1" x14ac:dyDescent="0.25">
      <c r="A801" s="43"/>
      <c r="B801" s="13" t="str">
        <f>"MSV: "&amp;VLOOKUP(A799,'[1]Du lieu'!$A$4:$B$202,2,FALSE)</f>
        <v>MSV: B14DCVT112</v>
      </c>
      <c r="C801" s="14" t="s">
        <v>18</v>
      </c>
      <c r="D801" s="14" t="s">
        <v>16</v>
      </c>
      <c r="E801" s="15" t="str">
        <f>IF(VLOOKUP(A799,'[1]Du lieu'!$A$4:$AP$486,13)="x","x","-")</f>
        <v>-</v>
      </c>
      <c r="F801" s="15" t="str">
        <f>IF(VLOOKUP(A799,'[1]Du lieu'!$A$4:$AP$486,29)="x","x","-")</f>
        <v>x</v>
      </c>
      <c r="G801" s="16">
        <v>5.8</v>
      </c>
      <c r="H801" s="14" t="str">
        <f>IF(E801="x",VLOOKUP(A799,'[1]Du lieu'!$A$4:$AP$486,21,FALSE),IF(F801="x",IF(G801&lt;&gt;"-",VLOOKUP(A799,'[1]Du lieu'!$A$4:$AP$486,37,FALSE),"-"),"-"))</f>
        <v>10</v>
      </c>
      <c r="I801" s="51"/>
    </row>
    <row r="802" spans="1:9" ht="15.75" customHeight="1" x14ac:dyDescent="0.25">
      <c r="A802" s="44"/>
      <c r="B802" s="28" t="str">
        <f>"NS: "&amp;VLOOKUP(A799,'[1]Du lieu'!$A$4:$F$202,5,FALSE)&amp;")"</f>
        <v>NS: 20/11/1996)</v>
      </c>
      <c r="C802" s="29" t="s">
        <v>19</v>
      </c>
      <c r="D802" s="29" t="s">
        <v>16</v>
      </c>
      <c r="E802" s="30" t="str">
        <f>IF(VLOOKUP(A799,'[1]Du lieu'!$A$4:$AP$486,14)="x","x","-")</f>
        <v>-</v>
      </c>
      <c r="F802" s="30" t="str">
        <f>IF(VLOOKUP(A799,'[1]Du lieu'!$A$4:$AP$486,30)="x","x","-")</f>
        <v>-</v>
      </c>
      <c r="G802" s="27"/>
      <c r="H802" s="29" t="str">
        <f>IF(E802="x",VLOOKUP(A799,'[1]Du lieu'!$A$4:$AP$486,22,FALSE),IF(F802="x",IF(G802&lt;&gt;"-",VLOOKUP(A799,'[1]Du lieu'!$A$4:$AP$486,38,FALSE),"-"),"-"))</f>
        <v>-</v>
      </c>
      <c r="I802" s="52"/>
    </row>
    <row r="803" spans="1:9" ht="15.75" customHeight="1" x14ac:dyDescent="0.25">
      <c r="A803" s="47">
        <v>200</v>
      </c>
      <c r="B803" s="9" t="str">
        <f>VLOOKUP(A803,'[1]Du lieu'!$A$4:$C$203,3,FALSE)&amp;" "&amp;VLOOKUP(A803,'[1]Du lieu'!$A$4:$D$203,4,FALSE)</f>
        <v>Đặng Quốc Hùng</v>
      </c>
      <c r="C803" s="10" t="s">
        <v>15</v>
      </c>
      <c r="D803" s="10" t="s">
        <v>16</v>
      </c>
      <c r="E803" s="11" t="str">
        <f>IF(VLOOKUP(A803,'[1]Du lieu'!$A$4:$AP$486,11)="x","x","-")</f>
        <v>-</v>
      </c>
      <c r="F803" s="11" t="str">
        <f>IF(VLOOKUP(A803,'[1]Du lieu'!$A$4:$AP$486,27)="x","x","-")</f>
        <v>x</v>
      </c>
      <c r="G803" s="12">
        <v>6.2</v>
      </c>
      <c r="H803" s="10" t="str">
        <f>IF(E803="x",VLOOKUP(A803,'[1]Du lieu'!$A$4:$AP$486,19,FALSE),IF(F803="x",IF(G803&lt;&gt;"-",VLOOKUP(A803,'[1]Du lieu'!$A$4:$AP$486,35,FALSE),"-"),"-"))</f>
        <v>9</v>
      </c>
      <c r="I803" s="45" t="str">
        <f>"Đã có chứng chỉ Tiếng Anh "&amp;VLOOKUP(A803,'[1]Du lieu'!$A$4:$H$486,8,FALSE)&amp;" (điểm thi: "&amp;VLOOKUP(A803,'[1]Du lieu'!$A$4:$H$486,7,FALSE)&amp;"), cấp ngày "&amp;VLOOKUP(A803,'[1]Du lieu'!$A$4:$J$486,9,FALSE)&amp;", thời hạn của chứng chỉ: "&amp;VLOOKUP(In!A803,'[1]Du lieu'!$A$4:$J$486,10)</f>
        <v>Đã có chứng chỉ Tiếng Anh TOEIC (điểm thi: 530), cấp ngày 18/11/2018, thời hạn của chứng chỉ: 18/11/2020</v>
      </c>
    </row>
    <row r="804" spans="1:9" ht="15.75" customHeight="1" x14ac:dyDescent="0.25">
      <c r="A804" s="48"/>
      <c r="B804" s="13" t="str">
        <f>"(Lớp: "&amp;VLOOKUP(A803,'[1]Du lieu'!$A$4:$F$203,6,FALSE)</f>
        <v>(Lớp: E14CQCN01-B</v>
      </c>
      <c r="C804" s="14" t="s">
        <v>17</v>
      </c>
      <c r="D804" s="14" t="s">
        <v>16</v>
      </c>
      <c r="E804" s="15" t="str">
        <f>IF(VLOOKUP(A803,'[1]Du lieu'!$A$4:$AP$486,12)="x","x","-")</f>
        <v>-</v>
      </c>
      <c r="F804" s="15" t="str">
        <f>IF(VLOOKUP(A803,'[1]Du lieu'!$A$4:$AP$486,28)="x","x","-")</f>
        <v>x</v>
      </c>
      <c r="G804" s="16">
        <v>6.2</v>
      </c>
      <c r="H804" s="14" t="str">
        <f>IF(E804="x",VLOOKUP(A803,'[1]Du lieu'!$A$4:$AP$486,20,FALSE),IF(F804="x",IF(G804&lt;&gt;"-",VLOOKUP(A803,'[1]Du lieu'!$A$4:$AP$486,36,FALSE),"-"),"-"))</f>
        <v>9</v>
      </c>
      <c r="I804" s="46"/>
    </row>
    <row r="805" spans="1:9" ht="15.75" customHeight="1" x14ac:dyDescent="0.25">
      <c r="A805" s="48"/>
      <c r="B805" s="13" t="str">
        <f>"MSV: "&amp;VLOOKUP(A803,'[1]Du lieu'!$A$4:$B$203,2,FALSE)</f>
        <v>MSV: B14DCVT119</v>
      </c>
      <c r="C805" s="14" t="s">
        <v>18</v>
      </c>
      <c r="D805" s="14" t="s">
        <v>16</v>
      </c>
      <c r="E805" s="15" t="str">
        <f>IF(VLOOKUP(A803,'[1]Du lieu'!$A$4:$AP$486,13)="x","x","-")</f>
        <v>-</v>
      </c>
      <c r="F805" s="15" t="str">
        <f>IF(VLOOKUP(A803,'[1]Du lieu'!$A$4:$AP$486,29)="x","x","-")</f>
        <v>x</v>
      </c>
      <c r="G805" s="16">
        <v>0</v>
      </c>
      <c r="H805" s="14">
        <f>IF(E805="x",VLOOKUP(A803,'[1]Du lieu'!$A$4:$AP$486,21,FALSE),IF(F805="x",IF(G805&lt;&gt;"-",VLOOKUP(A803,'[1]Du lieu'!$A$4:$AP$486,37,FALSE),"-"),"-"))</f>
        <v>8</v>
      </c>
      <c r="I805" s="46"/>
    </row>
    <row r="806" spans="1:9" ht="15.75" customHeight="1" x14ac:dyDescent="0.25">
      <c r="A806" s="48"/>
      <c r="B806" s="13" t="str">
        <f>"NS: "&amp;VLOOKUP(A803,'[1]Du lieu'!$A$4:$F$203,5,FALSE)&amp;")"</f>
        <v>NS: 16/02/1996)</v>
      </c>
      <c r="C806" s="14" t="s">
        <v>19</v>
      </c>
      <c r="D806" s="14" t="s">
        <v>16</v>
      </c>
      <c r="E806" s="15" t="str">
        <f>IF(VLOOKUP(A803,'[1]Du lieu'!$A$4:$AP$486,14)="x","x","-")</f>
        <v>-</v>
      </c>
      <c r="F806" s="15" t="str">
        <f>IF(VLOOKUP(A803,'[1]Du lieu'!$A$4:$AP$486,30)="x","x","-")</f>
        <v>-</v>
      </c>
      <c r="G806" s="16"/>
      <c r="H806" s="14" t="str">
        <f>IF(E806="x",VLOOKUP(A803,'[1]Du lieu'!$A$4:$AP$486,22,FALSE),IF(F806="x",IF(G806&lt;&gt;"-",VLOOKUP(A803,'[1]Du lieu'!$A$4:$AP$486,38,FALSE),"-"),"-"))</f>
        <v>-</v>
      </c>
      <c r="I806" s="46"/>
    </row>
    <row r="807" spans="1:9" ht="15.75" customHeight="1" x14ac:dyDescent="0.25">
      <c r="A807" s="42">
        <v>201</v>
      </c>
      <c r="B807" s="9" t="str">
        <f>VLOOKUP(A807,'[1]Du lieu'!$A$4:$C$204,3,FALSE)&amp;" "&amp;VLOOKUP(A807,'[1]Du lieu'!$A$4:$D$204,4,FALSE)</f>
        <v>Nguyễn Phương Nam</v>
      </c>
      <c r="C807" s="10" t="s">
        <v>15</v>
      </c>
      <c r="D807" s="10" t="s">
        <v>16</v>
      </c>
      <c r="E807" s="11" t="str">
        <f>IF(VLOOKUP(A807,'[1]Du lieu'!$A$4:$AP$486,11)="x","x","-")</f>
        <v>-</v>
      </c>
      <c r="F807" s="11" t="str">
        <f>IF(VLOOKUP(A807,'[1]Du lieu'!$A$4:$AP$486,27)="x","x","-")</f>
        <v>x</v>
      </c>
      <c r="G807" s="12">
        <v>6.8</v>
      </c>
      <c r="H807" s="10" t="str">
        <f>IF(E807="x",VLOOKUP(A807,'[1]Du lieu'!$A$4:$AP$486,19,FALSE),IF(F807="x",IF(G807&lt;&gt;"-",VLOOKUP(A807,'[1]Du lieu'!$A$4:$AP$486,35,FALSE),"-"),"-"))</f>
        <v>10</v>
      </c>
      <c r="I807" s="45" t="str">
        <f>"Đã có chứng chỉ Tiếng Anh "&amp;VLOOKUP(A807,'[1]Du lieu'!$A$4:$H$486,8,FALSE)&amp;" (điểm thi: "&amp;VLOOKUP(A807,'[1]Du lieu'!$A$4:$H$486,7,FALSE)&amp;"), cấp ngày "&amp;VLOOKUP(A807,'[1]Du lieu'!$A$4:$J$486,9,FALSE)&amp;", thời hạn của chứng chỉ: "&amp;VLOOKUP(In!A807,'[1]Du lieu'!$A$4:$J$486,10)</f>
        <v>Đã có chứng chỉ Tiếng Anh TOEIC (điểm thi: 590), cấp ngày 18/11/2018, thời hạn của chứng chỉ: 18/11/2020</v>
      </c>
    </row>
    <row r="808" spans="1:9" ht="15.75" customHeight="1" x14ac:dyDescent="0.25">
      <c r="A808" s="43"/>
      <c r="B808" s="13" t="str">
        <f>"(Lớp: "&amp;VLOOKUP(A807,'[1]Du lieu'!$A$4:$F$204,6,FALSE)</f>
        <v>(Lớp: E14CQCN01-B</v>
      </c>
      <c r="C808" s="14" t="s">
        <v>17</v>
      </c>
      <c r="D808" s="14" t="s">
        <v>16</v>
      </c>
      <c r="E808" s="15" t="str">
        <f>IF(VLOOKUP(A807,'[1]Du lieu'!$A$4:$AP$486,12)="x","x","-")</f>
        <v>-</v>
      </c>
      <c r="F808" s="15" t="str">
        <f>IF(VLOOKUP(A807,'[1]Du lieu'!$A$4:$AP$486,28)="x","x","-")</f>
        <v>x</v>
      </c>
      <c r="G808" s="16">
        <v>7.4</v>
      </c>
      <c r="H808" s="14" t="str">
        <f>IF(E808="x",VLOOKUP(A807,'[1]Du lieu'!$A$4:$AP$486,20,FALSE),IF(F808="x",IF(G808&lt;&gt;"-",VLOOKUP(A807,'[1]Du lieu'!$A$4:$AP$486,36,FALSE),"-"),"-"))</f>
        <v>10</v>
      </c>
      <c r="I808" s="46"/>
    </row>
    <row r="809" spans="1:9" ht="15.75" customHeight="1" x14ac:dyDescent="0.25">
      <c r="A809" s="43"/>
      <c r="B809" s="13" t="str">
        <f>"MSV: "&amp;VLOOKUP(A807,'[1]Du lieu'!$A$4:$B$204,2,FALSE)</f>
        <v>MSV: B14DCCN040</v>
      </c>
      <c r="C809" s="14" t="s">
        <v>18</v>
      </c>
      <c r="D809" s="14" t="s">
        <v>16</v>
      </c>
      <c r="E809" s="15" t="str">
        <f>IF(VLOOKUP(A807,'[1]Du lieu'!$A$4:$AP$486,13)="x","x","-")</f>
        <v>-</v>
      </c>
      <c r="F809" s="15" t="str">
        <f>IF(VLOOKUP(A807,'[1]Du lieu'!$A$4:$AP$486,29)="x","x","-")</f>
        <v>x</v>
      </c>
      <c r="G809" s="16">
        <v>0</v>
      </c>
      <c r="H809" s="14">
        <f>IF(E809="x",VLOOKUP(A807,'[1]Du lieu'!$A$4:$AP$486,21,FALSE),IF(F809="x",IF(G809&lt;&gt;"-",VLOOKUP(A807,'[1]Du lieu'!$A$4:$AP$486,37,FALSE),"-"),"-"))</f>
        <v>9</v>
      </c>
      <c r="I809" s="46"/>
    </row>
    <row r="810" spans="1:9" ht="15.75" customHeight="1" x14ac:dyDescent="0.25">
      <c r="A810" s="44"/>
      <c r="B810" s="13" t="str">
        <f>"NS: "&amp;VLOOKUP(A807,'[1]Du lieu'!$A$4:$F$204,5,FALSE)&amp;")"</f>
        <v>NS: 30/09/1996)</v>
      </c>
      <c r="C810" s="14" t="s">
        <v>19</v>
      </c>
      <c r="D810" s="14" t="s">
        <v>16</v>
      </c>
      <c r="E810" s="15" t="str">
        <f>IF(VLOOKUP(A807,'[1]Du lieu'!$A$4:$AP$486,14)="x","x","-")</f>
        <v>-</v>
      </c>
      <c r="F810" s="15" t="str">
        <f>IF(VLOOKUP(A807,'[1]Du lieu'!$A$4:$AP$486,30)="x","x","-")</f>
        <v>-</v>
      </c>
      <c r="G810" s="16"/>
      <c r="H810" s="14" t="str">
        <f>IF(E810="x",VLOOKUP(A807,'[1]Du lieu'!$A$4:$AP$486,22,FALSE),IF(F810="x",IF(G810&lt;&gt;"-",VLOOKUP(A807,'[1]Du lieu'!$A$4:$AP$486,38,FALSE),"-"),"-"))</f>
        <v>-</v>
      </c>
      <c r="I810" s="46"/>
    </row>
    <row r="811" spans="1:9" ht="15.75" customHeight="1" x14ac:dyDescent="0.25">
      <c r="A811" s="47">
        <v>202</v>
      </c>
      <c r="B811" s="9" t="str">
        <f>VLOOKUP(A811,'[1]Du lieu'!$A$4:$C$205,3,FALSE)&amp;" "&amp;VLOOKUP(A811,'[1]Du lieu'!$A$4:$D$205,4,FALSE)</f>
        <v>Đỗ Phạm Tuyên</v>
      </c>
      <c r="C811" s="10" t="s">
        <v>15</v>
      </c>
      <c r="D811" s="10" t="s">
        <v>16</v>
      </c>
      <c r="E811" s="11" t="str">
        <f>IF(VLOOKUP(A811,'[1]Du lieu'!$A$4:$AP$486,11)="x","x","-")</f>
        <v>-</v>
      </c>
      <c r="F811" s="11" t="str">
        <f>IF(VLOOKUP(A811,'[1]Du lieu'!$A$4:$AP$486,27)="x","x","-")</f>
        <v>x</v>
      </c>
      <c r="G811" s="12">
        <v>5.9</v>
      </c>
      <c r="H811" s="10" t="str">
        <f>IF(E811="x",VLOOKUP(A811,'[1]Du lieu'!$A$4:$AP$486,19,FALSE),IF(F811="x",IF(G811&lt;&gt;"-",VLOOKUP(A811,'[1]Du lieu'!$A$4:$AP$486,35,FALSE),"-"),"-"))</f>
        <v>9</v>
      </c>
      <c r="I811" s="50" t="str">
        <f>"Đã có chứng chỉ Tiếng Anh "&amp;VLOOKUP(A811,'[1]Du lieu'!$A$4:$H$486,8,FALSE)&amp;" (điểm thi: "&amp;VLOOKUP(A811,'[1]Du lieu'!$A$4:$H$486,7,FALSE)&amp;"), cấp ngày "&amp;VLOOKUP(A811,'[1]Du lieu'!$A$4:$J$486,9,FALSE)&amp;", thời hạn của chứng chỉ: "&amp;VLOOKUP(In!A811,'[1]Du lieu'!$A$4:$J$486,10)</f>
        <v>Đã có chứng chỉ Tiếng Anh TOEIC (điểm thi: 540), cấp ngày 27/10/2018, thời hạn của chứng chỉ: 27/10/2020</v>
      </c>
    </row>
    <row r="812" spans="1:9" ht="15.75" customHeight="1" x14ac:dyDescent="0.25">
      <c r="A812" s="48"/>
      <c r="B812" s="13" t="str">
        <f>"(Lớp: "&amp;VLOOKUP(A811,'[1]Du lieu'!$A$4:$F$205,6,FALSE)</f>
        <v>(Lớp: E14CQCN01-B</v>
      </c>
      <c r="C812" s="14" t="s">
        <v>17</v>
      </c>
      <c r="D812" s="14" t="s">
        <v>16</v>
      </c>
      <c r="E812" s="15" t="str">
        <f>IF(VLOOKUP(A811,'[1]Du lieu'!$A$4:$AP$486,12)="x","x","-")</f>
        <v>-</v>
      </c>
      <c r="F812" s="15" t="str">
        <f>IF(VLOOKUP(A811,'[1]Du lieu'!$A$4:$AP$486,28)="x","x","-")</f>
        <v>x</v>
      </c>
      <c r="G812" s="16">
        <v>6.3</v>
      </c>
      <c r="H812" s="14" t="str">
        <f>IF(E812="x",VLOOKUP(A811,'[1]Du lieu'!$A$4:$AP$486,20,FALSE),IF(F812="x",IF(G812&lt;&gt;"-",VLOOKUP(A811,'[1]Du lieu'!$A$4:$AP$486,36,FALSE),"-"),"-"))</f>
        <v>9</v>
      </c>
      <c r="I812" s="51"/>
    </row>
    <row r="813" spans="1:9" ht="15.75" customHeight="1" x14ac:dyDescent="0.25">
      <c r="A813" s="48"/>
      <c r="B813" s="13" t="str">
        <f>"MSV: "&amp;VLOOKUP(A811,'[1]Du lieu'!$A$4:$B$205,2,FALSE)</f>
        <v>MSV: B14DCAT197</v>
      </c>
      <c r="C813" s="14" t="s">
        <v>18</v>
      </c>
      <c r="D813" s="14" t="s">
        <v>16</v>
      </c>
      <c r="E813" s="15" t="str">
        <f>IF(VLOOKUP(A811,'[1]Du lieu'!$A$4:$AP$486,13)="x","x","-")</f>
        <v>-</v>
      </c>
      <c r="F813" s="15" t="str">
        <f>IF(VLOOKUP(A811,'[1]Du lieu'!$A$4:$AP$486,29)="x","x","-")</f>
        <v>x</v>
      </c>
      <c r="G813" s="16">
        <v>0</v>
      </c>
      <c r="H813" s="14">
        <f>IF(E813="x",VLOOKUP(A811,'[1]Du lieu'!$A$4:$AP$486,21,FALSE),IF(F813="x",IF(G813&lt;&gt;"-",VLOOKUP(A811,'[1]Du lieu'!$A$4:$AP$486,37,FALSE),"-"),"-"))</f>
        <v>8</v>
      </c>
      <c r="I813" s="51"/>
    </row>
    <row r="814" spans="1:9" ht="15.75" customHeight="1" x14ac:dyDescent="0.25">
      <c r="A814" s="48"/>
      <c r="B814" s="28" t="str">
        <f>"NS: "&amp;VLOOKUP(A811,'[1]Du lieu'!$A$4:$F$205,5,FALSE)&amp;")"</f>
        <v>NS: 30/10/1996)</v>
      </c>
      <c r="C814" s="29" t="s">
        <v>19</v>
      </c>
      <c r="D814" s="29" t="s">
        <v>16</v>
      </c>
      <c r="E814" s="30" t="str">
        <f>IF(VLOOKUP(A811,'[1]Du lieu'!$A$4:$AP$486,14)="x","x","-")</f>
        <v>-</v>
      </c>
      <c r="F814" s="30" t="str">
        <f>IF(VLOOKUP(A811,'[1]Du lieu'!$A$4:$AP$486,30)="x","x","-")</f>
        <v>-</v>
      </c>
      <c r="G814" s="27"/>
      <c r="H814" s="29" t="str">
        <f>IF(E814="x",VLOOKUP(A811,'[1]Du lieu'!$A$4:$AP$486,22,FALSE),IF(F814="x",IF(G814&lt;&gt;"-",VLOOKUP(A811,'[1]Du lieu'!$A$4:$AP$486,38,FALSE),"-"),"-"))</f>
        <v>-</v>
      </c>
      <c r="I814" s="52"/>
    </row>
    <row r="815" spans="1:9" ht="15.75" customHeight="1" x14ac:dyDescent="0.25">
      <c r="A815" s="42">
        <v>203</v>
      </c>
      <c r="B815" s="9" t="str">
        <f>VLOOKUP(A815,'[1]Du lieu'!$A$4:$C$206,3,FALSE)&amp;" "&amp;VLOOKUP(A815,'[1]Du lieu'!$A$4:$D$206,4,FALSE)</f>
        <v>Đặng Quang Thế An</v>
      </c>
      <c r="C815" s="10" t="s">
        <v>15</v>
      </c>
      <c r="D815" s="10" t="s">
        <v>16</v>
      </c>
      <c r="E815" s="11" t="str">
        <f>IF(VLOOKUP(A815,'[1]Du lieu'!$A$4:$AP$486,11)="x","x","-")</f>
        <v>-</v>
      </c>
      <c r="F815" s="11" t="str">
        <f>IF(VLOOKUP(A815,'[1]Du lieu'!$A$4:$AP$486,27)="x","x","-")</f>
        <v>x</v>
      </c>
      <c r="G815" s="12">
        <v>0</v>
      </c>
      <c r="H815" s="10" t="str">
        <f>IF(E815="x",VLOOKUP(A815,'[1]Du lieu'!$A$4:$AP$486,19,FALSE),IF(F815="x",IF(G815&lt;&gt;"-",VLOOKUP(A815,'[1]Du lieu'!$A$4:$AP$486,35,FALSE),"-"),"-"))</f>
        <v>9</v>
      </c>
      <c r="I815" s="45" t="str">
        <f>"Đã có chứng chỉ Tiếng Anh "&amp;VLOOKUP(A815,'[1]Du lieu'!$A$4:$H$486,8,FALSE)&amp;" (điểm thi: "&amp;VLOOKUP(A815,'[1]Du lieu'!$A$4:$H$486,7,FALSE)&amp;"), cấp ngày "&amp;VLOOKUP(A815,'[1]Du lieu'!$A$4:$J$486,9,FALSE)&amp;", thời hạn của chứng chỉ: "&amp;VLOOKUP(In!A815,'[1]Du lieu'!$A$4:$J$486,10)</f>
        <v>Đã có chứng chỉ Tiếng Anh TOEIC (điểm thi: 530), cấp ngày 31/10/2018, thời hạn của chứng chỉ: 31/10/2020</v>
      </c>
    </row>
    <row r="816" spans="1:9" ht="15.75" customHeight="1" x14ac:dyDescent="0.25">
      <c r="A816" s="43"/>
      <c r="B816" s="13" t="str">
        <f>"(Lớp: "&amp;VLOOKUP(A815,'[1]Du lieu'!$A$4:$F$206,6,FALSE)</f>
        <v>(Lớp: D14CNPM1</v>
      </c>
      <c r="C816" s="14" t="s">
        <v>17</v>
      </c>
      <c r="D816" s="14" t="s">
        <v>16</v>
      </c>
      <c r="E816" s="15" t="str">
        <f>IF(VLOOKUP(A815,'[1]Du lieu'!$A$4:$AP$486,12)="x","x","-")</f>
        <v>-</v>
      </c>
      <c r="F816" s="15" t="str">
        <f>IF(VLOOKUP(A815,'[1]Du lieu'!$A$4:$AP$486,28)="x","x","-")</f>
        <v>x</v>
      </c>
      <c r="G816" s="16">
        <v>4.8</v>
      </c>
      <c r="H816" s="14" t="str">
        <f>IF(E816="x",VLOOKUP(A815,'[1]Du lieu'!$A$4:$AP$486,20,FALSE),IF(F816="x",IF(G816&lt;&gt;"-",VLOOKUP(A815,'[1]Du lieu'!$A$4:$AP$486,36,FALSE),"-"),"-"))</f>
        <v>9</v>
      </c>
      <c r="I816" s="46"/>
    </row>
    <row r="817" spans="1:9" ht="15.75" customHeight="1" x14ac:dyDescent="0.25">
      <c r="A817" s="43"/>
      <c r="B817" s="13" t="str">
        <f>"MSV: "&amp;VLOOKUP(A815,'[1]Du lieu'!$A$4:$B$206,2,FALSE)</f>
        <v>MSV: B14DCCN076</v>
      </c>
      <c r="C817" s="14" t="s">
        <v>18</v>
      </c>
      <c r="D817" s="14" t="s">
        <v>16</v>
      </c>
      <c r="E817" s="15" t="str">
        <f>IF(VLOOKUP(A815,'[1]Du lieu'!$A$4:$AP$486,13)="x","x","-")</f>
        <v>-</v>
      </c>
      <c r="F817" s="15" t="str">
        <f>IF(VLOOKUP(A815,'[1]Du lieu'!$A$4:$AP$486,29)="x","x","-")</f>
        <v>-</v>
      </c>
      <c r="G817" s="16"/>
      <c r="H817" s="14" t="str">
        <f>IF(E817="x",VLOOKUP(A815,'[1]Du lieu'!$A$4:$AP$486,21,FALSE),IF(F817="x",IF(G817&lt;&gt;"-",VLOOKUP(A815,'[1]Du lieu'!$A$4:$AP$486,37,FALSE),"-"),"-"))</f>
        <v>-</v>
      </c>
      <c r="I817" s="46"/>
    </row>
    <row r="818" spans="1:9" ht="15.75" customHeight="1" x14ac:dyDescent="0.25">
      <c r="A818" s="44"/>
      <c r="B818" s="13" t="str">
        <f>"NS: "&amp;VLOOKUP(A815,'[1]Du lieu'!$A$4:$F$206,5,FALSE)&amp;")"</f>
        <v>NS: 04/03/1996)</v>
      </c>
      <c r="C818" s="14" t="s">
        <v>19</v>
      </c>
      <c r="D818" s="14" t="s">
        <v>16</v>
      </c>
      <c r="E818" s="15" t="str">
        <f>IF(VLOOKUP(A815,'[1]Du lieu'!$A$4:$AP$486,14)="x","x","-")</f>
        <v>-</v>
      </c>
      <c r="F818" s="15" t="str">
        <f>IF(VLOOKUP(A815,'[1]Du lieu'!$A$4:$AP$486,30)="x","x","-")</f>
        <v>-</v>
      </c>
      <c r="G818" s="16"/>
      <c r="H818" s="14" t="str">
        <f>IF(E818="x",VLOOKUP(A815,'[1]Du lieu'!$A$4:$AP$486,22,FALSE),IF(F818="x",IF(G818&lt;&gt;"-",VLOOKUP(A815,'[1]Du lieu'!$A$4:$AP$486,38,FALSE),"-"),"-"))</f>
        <v>-</v>
      </c>
      <c r="I818" s="46"/>
    </row>
    <row r="819" spans="1:9" ht="15.75" customHeight="1" x14ac:dyDescent="0.25">
      <c r="A819" s="47">
        <v>204</v>
      </c>
      <c r="B819" s="9" t="str">
        <f>VLOOKUP(A819,'[1]Du lieu'!$A$4:$C$207,3,FALSE)&amp;" "&amp;VLOOKUP(A819,'[1]Du lieu'!$A$4:$D$207,4,FALSE)</f>
        <v>Nguyễn Thái Bình</v>
      </c>
      <c r="C819" s="10" t="s">
        <v>15</v>
      </c>
      <c r="D819" s="10" t="s">
        <v>16</v>
      </c>
      <c r="E819" s="11" t="str">
        <f>IF(VLOOKUP(A819,'[1]Du lieu'!$A$4:$AP$486,11)="x","x","-")</f>
        <v>-</v>
      </c>
      <c r="F819" s="11" t="str">
        <f>IF(VLOOKUP(A819,'[1]Du lieu'!$A$4:$AP$486,27)="x","x","-")</f>
        <v>x</v>
      </c>
      <c r="G819" s="12">
        <v>4.8</v>
      </c>
      <c r="H819" s="10" t="str">
        <f>IF(E819="x",VLOOKUP(A819,'[1]Du lieu'!$A$4:$AP$486,19,FALSE),IF(F819="x",IF(G819&lt;&gt;"-",VLOOKUP(A819,'[1]Du lieu'!$A$4:$AP$486,35,FALSE),"-"),"-"))</f>
        <v>10</v>
      </c>
      <c r="I819" s="50" t="str">
        <f>"Đã có chứng chỉ Tiếng Anh "&amp;VLOOKUP(A819,'[1]Du lieu'!$A$4:$H$486,8,FALSE)&amp;" (điểm thi: "&amp;VLOOKUP(A819,'[1]Du lieu'!$A$4:$H$486,7,FALSE)&amp;"), cấp ngày "&amp;VLOOKUP(A819,'[1]Du lieu'!$A$4:$J$486,9,FALSE)&amp;", thời hạn của chứng chỉ: "&amp;VLOOKUP(In!A819,'[1]Du lieu'!$A$4:$J$486,10)</f>
        <v>Đã có chứng chỉ Tiếng Anh TOEIC (điểm thi: 705), cấp ngày 02/11/2018, thời hạn của chứng chỉ: 02/11/2020</v>
      </c>
    </row>
    <row r="820" spans="1:9" ht="15.75" customHeight="1" x14ac:dyDescent="0.25">
      <c r="A820" s="48"/>
      <c r="B820" s="13" t="str">
        <f>"(Lớp: "&amp;VLOOKUP(A819,'[1]Du lieu'!$A$4:$F$207,6,FALSE)</f>
        <v>(Lớp: D14CNPM1</v>
      </c>
      <c r="C820" s="14" t="s">
        <v>17</v>
      </c>
      <c r="D820" s="14" t="s">
        <v>16</v>
      </c>
      <c r="E820" s="15" t="str">
        <f>IF(VLOOKUP(A819,'[1]Du lieu'!$A$4:$AP$486,12)="x","x","-")</f>
        <v>-</v>
      </c>
      <c r="F820" s="15" t="str">
        <f>IF(VLOOKUP(A819,'[1]Du lieu'!$A$4:$AP$486,28)="x","x","-")</f>
        <v>x</v>
      </c>
      <c r="G820" s="16">
        <v>6.1</v>
      </c>
      <c r="H820" s="14" t="str">
        <f>IF(E820="x",VLOOKUP(A819,'[1]Du lieu'!$A$4:$AP$486,20,FALSE),IF(F820="x",IF(G820&lt;&gt;"-",VLOOKUP(A819,'[1]Du lieu'!$A$4:$AP$486,36,FALSE),"-"),"-"))</f>
        <v>10</v>
      </c>
      <c r="I820" s="51"/>
    </row>
    <row r="821" spans="1:9" ht="15.75" customHeight="1" x14ac:dyDescent="0.25">
      <c r="A821" s="48"/>
      <c r="B821" s="13" t="str">
        <f>"MSV: "&amp;VLOOKUP(A819,'[1]Du lieu'!$A$4:$B$207,2,FALSE)</f>
        <v>MSV: B14DCCN137</v>
      </c>
      <c r="C821" s="14" t="s">
        <v>18</v>
      </c>
      <c r="D821" s="14" t="s">
        <v>16</v>
      </c>
      <c r="E821" s="15" t="str">
        <f>IF(VLOOKUP(A819,'[1]Du lieu'!$A$4:$AP$486,13)="x","x","-")</f>
        <v>-</v>
      </c>
      <c r="F821" s="15" t="str">
        <f>IF(VLOOKUP(A819,'[1]Du lieu'!$A$4:$AP$486,29)="x","x","-")</f>
        <v>-</v>
      </c>
      <c r="G821" s="16"/>
      <c r="H821" s="14" t="str">
        <f>IF(E821="x",VLOOKUP(A819,'[1]Du lieu'!$A$4:$AP$486,21,FALSE),IF(F821="x",IF(G821&lt;&gt;"-",VLOOKUP(A819,'[1]Du lieu'!$A$4:$AP$486,37,FALSE),"-"),"-"))</f>
        <v>-</v>
      </c>
      <c r="I821" s="51"/>
    </row>
    <row r="822" spans="1:9" ht="15.75" customHeight="1" x14ac:dyDescent="0.25">
      <c r="A822" s="48"/>
      <c r="B822" s="28" t="str">
        <f>"NS: "&amp;VLOOKUP(A819,'[1]Du lieu'!$A$4:$F$207,5,FALSE)&amp;")"</f>
        <v>NS: 24/02/1996)</v>
      </c>
      <c r="C822" s="29" t="s">
        <v>19</v>
      </c>
      <c r="D822" s="29" t="s">
        <v>16</v>
      </c>
      <c r="E822" s="30" t="str">
        <f>IF(VLOOKUP(A819,'[1]Du lieu'!$A$4:$AP$486,14)="x","x","-")</f>
        <v>-</v>
      </c>
      <c r="F822" s="30" t="str">
        <f>IF(VLOOKUP(A819,'[1]Du lieu'!$A$4:$AP$486,30)="x","x","-")</f>
        <v>-</v>
      </c>
      <c r="G822" s="27"/>
      <c r="H822" s="29" t="str">
        <f>IF(E822="x",VLOOKUP(A819,'[1]Du lieu'!$A$4:$AP$486,22,FALSE),IF(F822="x",IF(G822&lt;&gt;"-",VLOOKUP(A819,'[1]Du lieu'!$A$4:$AP$486,38,FALSE),"-"),"-"))</f>
        <v>-</v>
      </c>
      <c r="I822" s="52"/>
    </row>
    <row r="823" spans="1:9" ht="15.75" customHeight="1" x14ac:dyDescent="0.25">
      <c r="A823" s="42">
        <v>205</v>
      </c>
      <c r="B823" s="9" t="str">
        <f>VLOOKUP(A823,'[1]Du lieu'!$A$4:$C$208,3,FALSE)&amp;" "&amp;VLOOKUP(A823,'[1]Du lieu'!$A$4:$D$208,4,FALSE)</f>
        <v>Nguyễn Đức Cường</v>
      </c>
      <c r="C823" s="10" t="s">
        <v>15</v>
      </c>
      <c r="D823" s="10" t="s">
        <v>16</v>
      </c>
      <c r="E823" s="11" t="str">
        <f>IF(VLOOKUP(A823,'[1]Du lieu'!$A$4:$AP$486,11)="x","x","-")</f>
        <v>-</v>
      </c>
      <c r="F823" s="11" t="str">
        <f>IF(VLOOKUP(A823,'[1]Du lieu'!$A$4:$AP$486,27)="x","x","-")</f>
        <v>x</v>
      </c>
      <c r="G823" s="12">
        <v>5.6</v>
      </c>
      <c r="H823" s="10" t="str">
        <f>IF(E823="x",VLOOKUP(A823,'[1]Du lieu'!$A$4:$AP$486,19,FALSE),IF(F823="x",IF(G823&lt;&gt;"-",VLOOKUP(A823,'[1]Du lieu'!$A$4:$AP$486,35,FALSE),"-"),"-"))</f>
        <v>10</v>
      </c>
      <c r="I823" s="45" t="str">
        <f>"Đã có chứng chỉ Tiếng Anh "&amp;VLOOKUP(A823,'[1]Du lieu'!$A$4:$H$486,8,FALSE)&amp;" (điểm thi: "&amp;VLOOKUP(A823,'[1]Du lieu'!$A$4:$H$486,7,FALSE)&amp;"), cấp ngày "&amp;VLOOKUP(A823,'[1]Du lieu'!$A$4:$J$486,9,FALSE)&amp;", thời hạn của chứng chỉ: "&amp;VLOOKUP(In!A823,'[1]Du lieu'!$A$4:$J$486,10)</f>
        <v>Đã có chứng chỉ Tiếng Anh TOEIC (điểm thi: 590), cấp ngày 05/10/2018, thời hạn của chứng chỉ: 05/10/2020</v>
      </c>
    </row>
    <row r="824" spans="1:9" ht="15.75" customHeight="1" x14ac:dyDescent="0.25">
      <c r="A824" s="43"/>
      <c r="B824" s="13" t="str">
        <f>"(Lớp: "&amp;VLOOKUP(A823,'[1]Du lieu'!$A$4:$F$208,6,FALSE)</f>
        <v>(Lớp: D14CNPM1</v>
      </c>
      <c r="C824" s="14" t="s">
        <v>17</v>
      </c>
      <c r="D824" s="14" t="s">
        <v>16</v>
      </c>
      <c r="E824" s="15" t="str">
        <f>IF(VLOOKUP(A823,'[1]Du lieu'!$A$4:$AP$486,12)="x","x","-")</f>
        <v>-</v>
      </c>
      <c r="F824" s="15" t="str">
        <f>IF(VLOOKUP(A823,'[1]Du lieu'!$A$4:$AP$486,28)="x","x","-")</f>
        <v>x</v>
      </c>
      <c r="G824" s="16">
        <v>6.3</v>
      </c>
      <c r="H824" s="14" t="str">
        <f>IF(E824="x",VLOOKUP(A823,'[1]Du lieu'!$A$4:$AP$486,20,FALSE),IF(F824="x",IF(G824&lt;&gt;"-",VLOOKUP(A823,'[1]Du lieu'!$A$4:$AP$486,36,FALSE),"-"),"-"))</f>
        <v>10</v>
      </c>
      <c r="I824" s="46"/>
    </row>
    <row r="825" spans="1:9" ht="15.75" customHeight="1" x14ac:dyDescent="0.25">
      <c r="A825" s="43"/>
      <c r="B825" s="13" t="str">
        <f>"MSV: "&amp;VLOOKUP(A823,'[1]Du lieu'!$A$4:$B$208,2,FALSE)</f>
        <v>MSV: B14DCCN268</v>
      </c>
      <c r="C825" s="14" t="s">
        <v>18</v>
      </c>
      <c r="D825" s="14" t="s">
        <v>16</v>
      </c>
      <c r="E825" s="15" t="str">
        <f>IF(VLOOKUP(A823,'[1]Du lieu'!$A$4:$AP$486,13)="x","x","-")</f>
        <v>-</v>
      </c>
      <c r="F825" s="15" t="str">
        <f>IF(VLOOKUP(A823,'[1]Du lieu'!$A$4:$AP$486,29)="x","x","-")</f>
        <v>-</v>
      </c>
      <c r="G825" s="16"/>
      <c r="H825" s="14" t="str">
        <f>IF(E825="x",VLOOKUP(A823,'[1]Du lieu'!$A$4:$AP$486,21,FALSE),IF(F825="x",IF(G825&lt;&gt;"-",VLOOKUP(A823,'[1]Du lieu'!$A$4:$AP$486,37,FALSE),"-"),"-"))</f>
        <v>-</v>
      </c>
      <c r="I825" s="46"/>
    </row>
    <row r="826" spans="1:9" ht="15.75" customHeight="1" x14ac:dyDescent="0.25">
      <c r="A826" s="44"/>
      <c r="B826" s="13" t="str">
        <f>"NS: "&amp;VLOOKUP(A823,'[1]Du lieu'!$A$4:$F$208,5,FALSE)&amp;")"</f>
        <v>NS: 25/03/1996)</v>
      </c>
      <c r="C826" s="14" t="s">
        <v>19</v>
      </c>
      <c r="D826" s="14" t="s">
        <v>16</v>
      </c>
      <c r="E826" s="15" t="str">
        <f>IF(VLOOKUP(A823,'[1]Du lieu'!$A$4:$AP$486,14)="x","x","-")</f>
        <v>-</v>
      </c>
      <c r="F826" s="15" t="str">
        <f>IF(VLOOKUP(A823,'[1]Du lieu'!$A$4:$AP$486,30)="x","x","-")</f>
        <v>-</v>
      </c>
      <c r="G826" s="16"/>
      <c r="H826" s="14" t="str">
        <f>IF(E826="x",VLOOKUP(A823,'[1]Du lieu'!$A$4:$AP$486,22,FALSE),IF(F826="x",IF(G826&lt;&gt;"-",VLOOKUP(A823,'[1]Du lieu'!$A$4:$AP$486,38,FALSE),"-"),"-"))</f>
        <v>-</v>
      </c>
      <c r="I826" s="46"/>
    </row>
    <row r="827" spans="1:9" ht="15.75" customHeight="1" x14ac:dyDescent="0.25">
      <c r="A827" s="47">
        <v>206</v>
      </c>
      <c r="B827" s="9" t="str">
        <f>VLOOKUP(A827,'[1]Du lieu'!$A$4:$C$209,3,FALSE)&amp;" "&amp;VLOOKUP(A827,'[1]Du lieu'!$A$4:$D$209,4,FALSE)</f>
        <v>Nguyễn Văn Đảng</v>
      </c>
      <c r="C827" s="10" t="s">
        <v>15</v>
      </c>
      <c r="D827" s="10" t="s">
        <v>16</v>
      </c>
      <c r="E827" s="11" t="str">
        <f>IF(VLOOKUP(A827,'[1]Du lieu'!$A$4:$AP$486,11)="x","x","-")</f>
        <v>-</v>
      </c>
      <c r="F827" s="11" t="str">
        <f>IF(VLOOKUP(A827,'[1]Du lieu'!$A$4:$AP$486,27)="x","x","-")</f>
        <v>x</v>
      </c>
      <c r="G827" s="12">
        <v>5.6</v>
      </c>
      <c r="H827" s="10" t="str">
        <f>IF(E827="x",VLOOKUP(A827,'[1]Du lieu'!$A$4:$AP$486,19,FALSE),IF(F827="x",IF(G827&lt;&gt;"-",VLOOKUP(A827,'[1]Du lieu'!$A$4:$AP$486,35,FALSE),"-"),"-"))</f>
        <v>10</v>
      </c>
      <c r="I827" s="50" t="str">
        <f>"Đã có chứng chỉ Tiếng Anh "&amp;VLOOKUP(A827,'[1]Du lieu'!$A$4:$H$486,8,FALSE)&amp;" (điểm thi: "&amp;VLOOKUP(A827,'[1]Du lieu'!$A$4:$H$486,7,FALSE)&amp;"), cấp ngày "&amp;VLOOKUP(A827,'[1]Du lieu'!$A$4:$J$486,9,FALSE)&amp;", thời hạn của chứng chỉ: "&amp;VLOOKUP(In!A827,'[1]Du lieu'!$A$4:$J$486,10)</f>
        <v>Đã có chứng chỉ Tiếng Anh TOEIC (điểm thi: 575), cấp ngày 09/9/2018, thời hạn của chứng chỉ: 09/9/2020</v>
      </c>
    </row>
    <row r="828" spans="1:9" ht="15.75" customHeight="1" x14ac:dyDescent="0.25">
      <c r="A828" s="48"/>
      <c r="B828" s="13" t="str">
        <f>"(Lớp: "&amp;VLOOKUP(A827,'[1]Du lieu'!$A$4:$F$209,6,FALSE)</f>
        <v>(Lớp: D14CNPM1</v>
      </c>
      <c r="C828" s="14" t="s">
        <v>17</v>
      </c>
      <c r="D828" s="14" t="s">
        <v>16</v>
      </c>
      <c r="E828" s="15" t="str">
        <f>IF(VLOOKUP(A827,'[1]Du lieu'!$A$4:$AP$486,12)="x","x","-")</f>
        <v>-</v>
      </c>
      <c r="F828" s="15" t="str">
        <f>IF(VLOOKUP(A827,'[1]Du lieu'!$A$4:$AP$486,28)="x","x","-")</f>
        <v>-</v>
      </c>
      <c r="G828" s="16"/>
      <c r="H828" s="14" t="str">
        <f>IF(E828="x",VLOOKUP(A827,'[1]Du lieu'!$A$4:$AP$486,20,FALSE),IF(F828="x",IF(G828&lt;&gt;"-",VLOOKUP(A827,'[1]Du lieu'!$A$4:$AP$486,36,FALSE),"-"),"-"))</f>
        <v>-</v>
      </c>
      <c r="I828" s="51"/>
    </row>
    <row r="829" spans="1:9" ht="15.75" customHeight="1" x14ac:dyDescent="0.25">
      <c r="A829" s="48"/>
      <c r="B829" s="13" t="str">
        <f>"MSV: "&amp;VLOOKUP(A827,'[1]Du lieu'!$A$4:$B$209,2,FALSE)</f>
        <v>MSV: B14DCCN238</v>
      </c>
      <c r="C829" s="14" t="s">
        <v>18</v>
      </c>
      <c r="D829" s="14" t="s">
        <v>16</v>
      </c>
      <c r="E829" s="15" t="str">
        <f>IF(VLOOKUP(A827,'[1]Du lieu'!$A$4:$AP$486,13)="x","x","-")</f>
        <v>-</v>
      </c>
      <c r="F829" s="15" t="str">
        <f>IF(VLOOKUP(A827,'[1]Du lieu'!$A$4:$AP$486,29)="x","x","-")</f>
        <v>-</v>
      </c>
      <c r="G829" s="16"/>
      <c r="H829" s="14" t="str">
        <f>IF(E829="x",VLOOKUP(A827,'[1]Du lieu'!$A$4:$AP$486,21,FALSE),IF(F829="x",IF(G829&lt;&gt;"-",VLOOKUP(A827,'[1]Du lieu'!$A$4:$AP$486,37,FALSE),"-"),"-"))</f>
        <v>-</v>
      </c>
      <c r="I829" s="51"/>
    </row>
    <row r="830" spans="1:9" ht="15.75" customHeight="1" x14ac:dyDescent="0.25">
      <c r="A830" s="48"/>
      <c r="B830" s="28" t="str">
        <f>"NS: "&amp;VLOOKUP(A827,'[1]Du lieu'!$A$4:$F$209,5,FALSE)&amp;")"</f>
        <v>NS: 10/07/1996)</v>
      </c>
      <c r="C830" s="29" t="s">
        <v>19</v>
      </c>
      <c r="D830" s="29" t="s">
        <v>16</v>
      </c>
      <c r="E830" s="30" t="str">
        <f>IF(VLOOKUP(A827,'[1]Du lieu'!$A$4:$AP$486,14)="x","x","-")</f>
        <v>-</v>
      </c>
      <c r="F830" s="30" t="str">
        <f>IF(VLOOKUP(A827,'[1]Du lieu'!$A$4:$AP$486,30)="x","x","-")</f>
        <v>-</v>
      </c>
      <c r="G830" s="27"/>
      <c r="H830" s="29" t="str">
        <f>IF(E830="x",VLOOKUP(A827,'[1]Du lieu'!$A$4:$AP$486,22,FALSE),IF(F830="x",IF(G830&lt;&gt;"-",VLOOKUP(A827,'[1]Du lieu'!$A$4:$AP$486,38,FALSE),"-"),"-"))</f>
        <v>-</v>
      </c>
      <c r="I830" s="52"/>
    </row>
    <row r="831" spans="1:9" ht="15.75" customHeight="1" x14ac:dyDescent="0.25">
      <c r="A831" s="42">
        <v>207</v>
      </c>
      <c r="B831" s="9" t="str">
        <f>VLOOKUP(A831,'[1]Du lieu'!$A$4:$C$210,3,FALSE)&amp;" "&amp;VLOOKUP(A831,'[1]Du lieu'!$A$4:$D$210,4,FALSE)</f>
        <v>Đào Thị Khánh Huyền</v>
      </c>
      <c r="C831" s="10" t="s">
        <v>15</v>
      </c>
      <c r="D831" s="10" t="s">
        <v>16</v>
      </c>
      <c r="E831" s="11" t="str">
        <f>IF(VLOOKUP(A831,'[1]Du lieu'!$A$4:$AP$486,11)="x","x","-")</f>
        <v>-</v>
      </c>
      <c r="F831" s="11" t="str">
        <f>IF(VLOOKUP(A831,'[1]Du lieu'!$A$4:$AP$486,27)="x","x","-")</f>
        <v>-</v>
      </c>
      <c r="G831" s="12"/>
      <c r="H831" s="10" t="str">
        <f>IF(E831="x",VLOOKUP(A831,'[1]Du lieu'!$A$4:$AP$486,19,FALSE),IF(F831="x",IF(G831&lt;&gt;"-",VLOOKUP(A831,'[1]Du lieu'!$A$4:$AP$486,35,FALSE),"-"),"-"))</f>
        <v>-</v>
      </c>
      <c r="I831" s="45" t="str">
        <f>"Đã có chứng chỉ Tiếng Anh "&amp;VLOOKUP(A831,'[1]Du lieu'!$A$4:$H$486,8,FALSE)&amp;" (điểm thi: "&amp;VLOOKUP(A831,'[1]Du lieu'!$A$4:$H$486,7,FALSE)&amp;"), cấp ngày "&amp;VLOOKUP(A831,'[1]Du lieu'!$A$4:$J$486,9,FALSE)&amp;", thời hạn của chứng chỉ: "&amp;VLOOKUP(In!A831,'[1]Du lieu'!$A$4:$J$486,10)</f>
        <v>Đã có chứng chỉ Tiếng Anh TOEIC (điểm thi: 805), cấp ngày 11/8/2018, thời hạn của chứng chỉ: 11/8/2020</v>
      </c>
    </row>
    <row r="832" spans="1:9" ht="15.75" customHeight="1" x14ac:dyDescent="0.25">
      <c r="A832" s="43"/>
      <c r="B832" s="13" t="str">
        <f>"(Lớp: "&amp;VLOOKUP(A831,'[1]Du lieu'!$A$4:$F$210,6,FALSE)</f>
        <v>(Lớp: D14CNPM1</v>
      </c>
      <c r="C832" s="14" t="s">
        <v>17</v>
      </c>
      <c r="D832" s="14" t="s">
        <v>16</v>
      </c>
      <c r="E832" s="15" t="str">
        <f>IF(VLOOKUP(A831,'[1]Du lieu'!$A$4:$AP$486,12)="x","x","-")</f>
        <v>-</v>
      </c>
      <c r="F832" s="15" t="str">
        <f>IF(VLOOKUP(A831,'[1]Du lieu'!$A$4:$AP$486,28)="x","x","-")</f>
        <v>x</v>
      </c>
      <c r="G832" s="16">
        <v>6.3</v>
      </c>
      <c r="H832" s="14" t="str">
        <f>IF(E832="x",VLOOKUP(A831,'[1]Du lieu'!$A$4:$AP$486,20,FALSE),IF(F832="x",IF(G832&lt;&gt;"-",VLOOKUP(A831,'[1]Du lieu'!$A$4:$AP$486,36,FALSE),"-"),"-"))</f>
        <v>10</v>
      </c>
      <c r="I832" s="46"/>
    </row>
    <row r="833" spans="1:9" ht="15.75" customHeight="1" x14ac:dyDescent="0.25">
      <c r="A833" s="43"/>
      <c r="B833" s="13" t="str">
        <f>"MSV: "&amp;VLOOKUP(A831,'[1]Du lieu'!$A$4:$B$210,2,FALSE)</f>
        <v>MSV: B14DCCN436</v>
      </c>
      <c r="C833" s="14" t="s">
        <v>18</v>
      </c>
      <c r="D833" s="14" t="s">
        <v>16</v>
      </c>
      <c r="E833" s="15" t="str">
        <f>IF(VLOOKUP(A831,'[1]Du lieu'!$A$4:$AP$486,13)="x","x","-")</f>
        <v>-</v>
      </c>
      <c r="F833" s="15" t="str">
        <f>IF(VLOOKUP(A831,'[1]Du lieu'!$A$4:$AP$486,29)="x","x","-")</f>
        <v>x</v>
      </c>
      <c r="G833" s="16">
        <v>0</v>
      </c>
      <c r="H833" s="14" t="str">
        <f>IF(E833="x",VLOOKUP(A831,'[1]Du lieu'!$A$4:$AP$486,21,FALSE),IF(F833="x",IF(G833&lt;&gt;"-",VLOOKUP(A831,'[1]Du lieu'!$A$4:$AP$486,37,FALSE),"-"),"-"))</f>
        <v>10</v>
      </c>
      <c r="I833" s="46"/>
    </row>
    <row r="834" spans="1:9" ht="15.75" customHeight="1" x14ac:dyDescent="0.25">
      <c r="A834" s="44"/>
      <c r="B834" s="13" t="str">
        <f>"NS: "&amp;VLOOKUP(A831,'[1]Du lieu'!$A$4:$F$210,5,FALSE)&amp;")"</f>
        <v>NS: 20/08/1996)</v>
      </c>
      <c r="C834" s="14" t="s">
        <v>19</v>
      </c>
      <c r="D834" s="14" t="s">
        <v>16</v>
      </c>
      <c r="E834" s="15" t="str">
        <f>IF(VLOOKUP(A831,'[1]Du lieu'!$A$4:$AP$486,14)="x","x","-")</f>
        <v>-</v>
      </c>
      <c r="F834" s="15" t="str">
        <f>IF(VLOOKUP(A831,'[1]Du lieu'!$A$4:$AP$486,30)="x","x","-")</f>
        <v>-</v>
      </c>
      <c r="G834" s="16"/>
      <c r="H834" s="14" t="str">
        <f>IF(E834="x",VLOOKUP(A831,'[1]Du lieu'!$A$4:$AP$486,22,FALSE),IF(F834="x",IF(G834&lt;&gt;"-",VLOOKUP(A831,'[1]Du lieu'!$A$4:$AP$486,38,FALSE),"-"),"-"))</f>
        <v>-</v>
      </c>
      <c r="I834" s="46"/>
    </row>
    <row r="835" spans="1:9" ht="15.75" customHeight="1" x14ac:dyDescent="0.25">
      <c r="A835" s="47">
        <v>208</v>
      </c>
      <c r="B835" s="9" t="str">
        <f>VLOOKUP(A835,'[1]Du lieu'!$A$4:$C$211,3,FALSE)&amp;" "&amp;VLOOKUP(A835,'[1]Du lieu'!$A$4:$D$211,4,FALSE)</f>
        <v>Hoàng Văn Hương</v>
      </c>
      <c r="C835" s="10" t="s">
        <v>15</v>
      </c>
      <c r="D835" s="10" t="s">
        <v>16</v>
      </c>
      <c r="E835" s="11" t="str">
        <f>IF(VLOOKUP(A835,'[1]Du lieu'!$A$4:$AP$486,11)="x","x","-")</f>
        <v>-</v>
      </c>
      <c r="F835" s="11" t="str">
        <f>IF(VLOOKUP(A835,'[1]Du lieu'!$A$4:$AP$486,27)="x","x","-")</f>
        <v>x</v>
      </c>
      <c r="G835" s="12">
        <v>4.8</v>
      </c>
      <c r="H835" s="10" t="str">
        <f>IF(E835="x",VLOOKUP(A835,'[1]Du lieu'!$A$4:$AP$486,19,FALSE),IF(F835="x",IF(G835&lt;&gt;"-",VLOOKUP(A835,'[1]Du lieu'!$A$4:$AP$486,35,FALSE),"-"),"-"))</f>
        <v>9</v>
      </c>
      <c r="I835" s="50" t="str">
        <f>"Đã có chứng chỉ Tiếng Anh "&amp;VLOOKUP(A835,'[1]Du lieu'!$A$4:$H$486,8,FALSE)&amp;" (điểm thi: "&amp;VLOOKUP(A835,'[1]Du lieu'!$A$4:$H$486,7,FALSE)&amp;"), cấp ngày "&amp;VLOOKUP(A835,'[1]Du lieu'!$A$4:$J$486,9,FALSE)&amp;", thời hạn của chứng chỉ: "&amp;VLOOKUP(In!A835,'[1]Du lieu'!$A$4:$J$486,10)</f>
        <v>Đã có chứng chỉ Tiếng Anh TOEIC (điểm thi: 510), cấp ngày 23/11/2018, thời hạn của chứng chỉ: 23/11/2020</v>
      </c>
    </row>
    <row r="836" spans="1:9" ht="15.75" customHeight="1" x14ac:dyDescent="0.25">
      <c r="A836" s="48"/>
      <c r="B836" s="13" t="str">
        <f>"(Lớp: "&amp;VLOOKUP(A835,'[1]Du lieu'!$A$4:$F$211,6,FALSE)</f>
        <v>(Lớp: D14CNPM1</v>
      </c>
      <c r="C836" s="14" t="s">
        <v>17</v>
      </c>
      <c r="D836" s="14" t="s">
        <v>16</v>
      </c>
      <c r="E836" s="15" t="str">
        <f>IF(VLOOKUP(A835,'[1]Du lieu'!$A$4:$AP$486,12)="x","x","-")</f>
        <v>-</v>
      </c>
      <c r="F836" s="15" t="str">
        <f>IF(VLOOKUP(A835,'[1]Du lieu'!$A$4:$AP$486,28)="x","x","-")</f>
        <v>x</v>
      </c>
      <c r="G836" s="16">
        <v>4.5</v>
      </c>
      <c r="H836" s="14" t="str">
        <f>IF(E836="x",VLOOKUP(A835,'[1]Du lieu'!$A$4:$AP$486,20,FALSE),IF(F836="x",IF(G836&lt;&gt;"-",VLOOKUP(A835,'[1]Du lieu'!$A$4:$AP$486,36,FALSE),"-"),"-"))</f>
        <v>9</v>
      </c>
      <c r="I836" s="51"/>
    </row>
    <row r="837" spans="1:9" ht="15.75" customHeight="1" x14ac:dyDescent="0.25">
      <c r="A837" s="48"/>
      <c r="B837" s="13" t="str">
        <f>"MSV: "&amp;VLOOKUP(A835,'[1]Du lieu'!$A$4:$B$211,2,FALSE)</f>
        <v>MSV: B14DCCN532</v>
      </c>
      <c r="C837" s="14" t="s">
        <v>18</v>
      </c>
      <c r="D837" s="14" t="s">
        <v>16</v>
      </c>
      <c r="E837" s="15" t="str">
        <f>IF(VLOOKUP(A835,'[1]Du lieu'!$A$4:$AP$486,13)="x","x","-")</f>
        <v>-</v>
      </c>
      <c r="F837" s="15" t="str">
        <f>IF(VLOOKUP(A835,'[1]Du lieu'!$A$4:$AP$486,29)="x","x","-")</f>
        <v>-</v>
      </c>
      <c r="G837" s="16"/>
      <c r="H837" s="14" t="str">
        <f>IF(E837="x",VLOOKUP(A835,'[1]Du lieu'!$A$4:$AP$486,21,FALSE),IF(F837="x",IF(G837&lt;&gt;"-",VLOOKUP(A835,'[1]Du lieu'!$A$4:$AP$486,37,FALSE),"-"),"-"))</f>
        <v>-</v>
      </c>
      <c r="I837" s="51"/>
    </row>
    <row r="838" spans="1:9" ht="15.75" customHeight="1" x14ac:dyDescent="0.25">
      <c r="A838" s="48"/>
      <c r="B838" s="28" t="str">
        <f>"NS: "&amp;VLOOKUP(A835,'[1]Du lieu'!$A$4:$F$211,5,FALSE)&amp;")"</f>
        <v>NS: 24/06/1995)</v>
      </c>
      <c r="C838" s="29" t="s">
        <v>19</v>
      </c>
      <c r="D838" s="29" t="s">
        <v>16</v>
      </c>
      <c r="E838" s="30" t="str">
        <f>IF(VLOOKUP(A835,'[1]Du lieu'!$A$4:$AP$486,14)="x","x","-")</f>
        <v>-</v>
      </c>
      <c r="F838" s="30" t="str">
        <f>IF(VLOOKUP(A835,'[1]Du lieu'!$A$4:$AP$486,30)="x","x","-")</f>
        <v>-</v>
      </c>
      <c r="G838" s="27"/>
      <c r="H838" s="29" t="str">
        <f>IF(E838="x",VLOOKUP(A835,'[1]Du lieu'!$A$4:$AP$486,22,FALSE),IF(F838="x",IF(G838&lt;&gt;"-",VLOOKUP(A835,'[1]Du lieu'!$A$4:$AP$486,38,FALSE),"-"),"-"))</f>
        <v>-</v>
      </c>
      <c r="I838" s="52"/>
    </row>
    <row r="839" spans="1:9" ht="15.75" customHeight="1" x14ac:dyDescent="0.25">
      <c r="A839" s="42">
        <v>209</v>
      </c>
      <c r="B839" s="9" t="str">
        <f>VLOOKUP(A839,'[1]Du lieu'!$A$4:$C$212,3,FALSE)&amp;" "&amp;VLOOKUP(A839,'[1]Du lieu'!$A$4:$D$212,4,FALSE)</f>
        <v>Trần Văn Kính</v>
      </c>
      <c r="C839" s="10" t="s">
        <v>15</v>
      </c>
      <c r="D839" s="10" t="s">
        <v>16</v>
      </c>
      <c r="E839" s="11" t="str">
        <f>IF(VLOOKUP(A839,'[1]Du lieu'!$A$4:$AP$486,11)="x","x","-")</f>
        <v>-</v>
      </c>
      <c r="F839" s="11" t="str">
        <f>IF(VLOOKUP(A839,'[1]Du lieu'!$A$4:$AP$486,27)="x","x","-")</f>
        <v>x</v>
      </c>
      <c r="G839" s="12">
        <v>5.5</v>
      </c>
      <c r="H839" s="10" t="str">
        <f>IF(E839="x",VLOOKUP(A839,'[1]Du lieu'!$A$4:$AP$486,19,FALSE),IF(F839="x",IF(G839&lt;&gt;"-",VLOOKUP(A839,'[1]Du lieu'!$A$4:$AP$486,35,FALSE),"-"),"-"))</f>
        <v>9</v>
      </c>
      <c r="I839" s="45" t="str">
        <f>"Đã có chứng chỉ Tiếng Anh "&amp;VLOOKUP(A839,'[1]Du lieu'!$A$4:$H$486,8,FALSE)&amp;" (điểm thi: "&amp;VLOOKUP(A839,'[1]Du lieu'!$A$4:$H$486,7,FALSE)&amp;"), cấp ngày "&amp;VLOOKUP(A839,'[1]Du lieu'!$A$4:$J$486,9,FALSE)&amp;", thời hạn của chứng chỉ: "&amp;VLOOKUP(In!A839,'[1]Du lieu'!$A$4:$J$486,10)</f>
        <v>Đã có chứng chỉ Tiếng Anh TOEIC (điểm thi: 500), cấp ngày 09/9/2018, thời hạn của chứng chỉ: 09/9/2020</v>
      </c>
    </row>
    <row r="840" spans="1:9" ht="15.75" customHeight="1" x14ac:dyDescent="0.25">
      <c r="A840" s="43"/>
      <c r="B840" s="13" t="str">
        <f>"(Lớp: "&amp;VLOOKUP(A839,'[1]Du lieu'!$A$4:$F$212,6,FALSE)</f>
        <v>(Lớp: D14CNPM1</v>
      </c>
      <c r="C840" s="14" t="s">
        <v>17</v>
      </c>
      <c r="D840" s="14" t="s">
        <v>16</v>
      </c>
      <c r="E840" s="15" t="str">
        <f>IF(VLOOKUP(A839,'[1]Du lieu'!$A$4:$AP$486,12)="x","x","-")</f>
        <v>-</v>
      </c>
      <c r="F840" s="15" t="str">
        <f>IF(VLOOKUP(A839,'[1]Du lieu'!$A$4:$AP$486,28)="x","x","-")</f>
        <v>x</v>
      </c>
      <c r="G840" s="16">
        <v>3.9</v>
      </c>
      <c r="H840" s="14" t="str">
        <f>IF(E840="x",VLOOKUP(A839,'[1]Du lieu'!$A$4:$AP$486,20,FALSE),IF(F840="x",IF(G840&lt;&gt;"-",VLOOKUP(A839,'[1]Du lieu'!$A$4:$AP$486,36,FALSE),"-"),"-"))</f>
        <v>9</v>
      </c>
      <c r="I840" s="46"/>
    </row>
    <row r="841" spans="1:9" ht="15.75" customHeight="1" x14ac:dyDescent="0.25">
      <c r="A841" s="43"/>
      <c r="B841" s="13" t="str">
        <f>"MSV: "&amp;VLOOKUP(A839,'[1]Du lieu'!$A$4:$B$212,2,FALSE)</f>
        <v>MSV: B14DCCN214</v>
      </c>
      <c r="C841" s="14" t="s">
        <v>18</v>
      </c>
      <c r="D841" s="14" t="s">
        <v>16</v>
      </c>
      <c r="E841" s="15" t="str">
        <f>IF(VLOOKUP(A839,'[1]Du lieu'!$A$4:$AP$486,13)="x","x","-")</f>
        <v>-</v>
      </c>
      <c r="F841" s="15" t="str">
        <f>IF(VLOOKUP(A839,'[1]Du lieu'!$A$4:$AP$486,29)="x","x","-")</f>
        <v>-</v>
      </c>
      <c r="G841" s="16"/>
      <c r="H841" s="14" t="str">
        <f>IF(E841="x",VLOOKUP(A839,'[1]Du lieu'!$A$4:$AP$486,21,FALSE),IF(F841="x",IF(G841&lt;&gt;"-",VLOOKUP(A839,'[1]Du lieu'!$A$4:$AP$486,37,FALSE),"-"),"-"))</f>
        <v>-</v>
      </c>
      <c r="I841" s="46"/>
    </row>
    <row r="842" spans="1:9" ht="15.75" customHeight="1" x14ac:dyDescent="0.25">
      <c r="A842" s="44"/>
      <c r="B842" s="13" t="str">
        <f>"NS: "&amp;VLOOKUP(A839,'[1]Du lieu'!$A$4:$F$212,5,FALSE)&amp;")"</f>
        <v>NS: 11/03/1996)</v>
      </c>
      <c r="C842" s="14" t="s">
        <v>19</v>
      </c>
      <c r="D842" s="14" t="s">
        <v>16</v>
      </c>
      <c r="E842" s="15" t="str">
        <f>IF(VLOOKUP(A839,'[1]Du lieu'!$A$4:$AP$486,14)="x","x","-")</f>
        <v>-</v>
      </c>
      <c r="F842" s="15" t="str">
        <f>IF(VLOOKUP(A839,'[1]Du lieu'!$A$4:$AP$486,30)="x","x","-")</f>
        <v>-</v>
      </c>
      <c r="G842" s="16"/>
      <c r="H842" s="14" t="str">
        <f>IF(E842="x",VLOOKUP(A839,'[1]Du lieu'!$A$4:$AP$486,22,FALSE),IF(F842="x",IF(G842&lt;&gt;"-",VLOOKUP(A839,'[1]Du lieu'!$A$4:$AP$486,38,FALSE),"-"),"-"))</f>
        <v>-</v>
      </c>
      <c r="I842" s="46"/>
    </row>
    <row r="843" spans="1:9" ht="15.75" customHeight="1" x14ac:dyDescent="0.25">
      <c r="A843" s="47">
        <v>210</v>
      </c>
      <c r="B843" s="9" t="str">
        <f>VLOOKUP(A843,'[1]Du lieu'!$A$4:$C$213,3,FALSE)&amp;" "&amp;VLOOKUP(A843,'[1]Du lieu'!$A$4:$D$213,4,FALSE)</f>
        <v>Đặng Hoàng Long</v>
      </c>
      <c r="C843" s="10" t="s">
        <v>15</v>
      </c>
      <c r="D843" s="10" t="s">
        <v>16</v>
      </c>
      <c r="E843" s="11" t="str">
        <f>IF(VLOOKUP(A843,'[1]Du lieu'!$A$4:$AP$486,11)="x","x","-")</f>
        <v>-</v>
      </c>
      <c r="F843" s="11" t="str">
        <f>IF(VLOOKUP(A843,'[1]Du lieu'!$A$4:$AP$486,27)="x","x","-")</f>
        <v>x</v>
      </c>
      <c r="G843" s="12">
        <v>6.5</v>
      </c>
      <c r="H843" s="10" t="str">
        <f>IF(E843="x",VLOOKUP(A843,'[1]Du lieu'!$A$4:$AP$486,19,FALSE),IF(F843="x",IF(G843&lt;&gt;"-",VLOOKUP(A843,'[1]Du lieu'!$A$4:$AP$486,35,FALSE),"-"),"-"))</f>
        <v>10</v>
      </c>
      <c r="I843" s="50" t="str">
        <f>"Đã có chứng chỉ Tiếng Anh "&amp;VLOOKUP(A843,'[1]Du lieu'!$A$4:$H$486,8,FALSE)&amp;" (điểm thi: "&amp;VLOOKUP(A843,'[1]Du lieu'!$A$4:$H$486,7,FALSE)&amp;"), cấp ngày "&amp;VLOOKUP(A843,'[1]Du lieu'!$A$4:$J$486,9,FALSE)&amp;", thời hạn của chứng chỉ: "&amp;VLOOKUP(In!A843,'[1]Du lieu'!$A$4:$J$486,10)</f>
        <v>Đã có chứng chỉ Tiếng Anh TOEIC (điểm thi: 800), cấp ngày 08/8/2018, thời hạn của chứng chỉ: 08/8/2020</v>
      </c>
    </row>
    <row r="844" spans="1:9" ht="15.75" customHeight="1" x14ac:dyDescent="0.25">
      <c r="A844" s="48"/>
      <c r="B844" s="13" t="str">
        <f>"(Lớp: "&amp;VLOOKUP(A843,'[1]Du lieu'!$A$4:$F$213,6,FALSE)</f>
        <v>(Lớp: D14CNPM1</v>
      </c>
      <c r="C844" s="14" t="s">
        <v>17</v>
      </c>
      <c r="D844" s="14" t="s">
        <v>16</v>
      </c>
      <c r="E844" s="15" t="str">
        <f>IF(VLOOKUP(A843,'[1]Du lieu'!$A$4:$AP$486,12)="x","x","-")</f>
        <v>-</v>
      </c>
      <c r="F844" s="15" t="str">
        <f>IF(VLOOKUP(A843,'[1]Du lieu'!$A$4:$AP$486,28)="x","x","-")</f>
        <v>-</v>
      </c>
      <c r="G844" s="16"/>
      <c r="H844" s="14" t="str">
        <f>IF(E844="x",VLOOKUP(A843,'[1]Du lieu'!$A$4:$AP$486,20,FALSE),IF(F844="x",IF(G844&lt;&gt;"-",VLOOKUP(A843,'[1]Du lieu'!$A$4:$AP$486,36,FALSE),"-"),"-"))</f>
        <v>-</v>
      </c>
      <c r="I844" s="51"/>
    </row>
    <row r="845" spans="1:9" ht="15.75" customHeight="1" x14ac:dyDescent="0.25">
      <c r="A845" s="48"/>
      <c r="B845" s="13" t="str">
        <f>"MSV: "&amp;VLOOKUP(A843,'[1]Du lieu'!$A$4:$B$213,2,FALSE)</f>
        <v>MSV: B14DCCN154</v>
      </c>
      <c r="C845" s="14" t="s">
        <v>18</v>
      </c>
      <c r="D845" s="14" t="s">
        <v>16</v>
      </c>
      <c r="E845" s="15" t="str">
        <f>IF(VLOOKUP(A843,'[1]Du lieu'!$A$4:$AP$486,13)="x","x","-")</f>
        <v>-</v>
      </c>
      <c r="F845" s="15" t="str">
        <f>IF(VLOOKUP(A843,'[1]Du lieu'!$A$4:$AP$486,29)="x","x","-")</f>
        <v>-</v>
      </c>
      <c r="G845" s="16"/>
      <c r="H845" s="14" t="str">
        <f>IF(E845="x",VLOOKUP(A843,'[1]Du lieu'!$A$4:$AP$486,21,FALSE),IF(F845="x",IF(G845&lt;&gt;"-",VLOOKUP(A843,'[1]Du lieu'!$A$4:$AP$486,37,FALSE),"-"),"-"))</f>
        <v>-</v>
      </c>
      <c r="I845" s="51"/>
    </row>
    <row r="846" spans="1:9" ht="15.75" customHeight="1" x14ac:dyDescent="0.25">
      <c r="A846" s="48"/>
      <c r="B846" s="28" t="str">
        <f>"NS: "&amp;VLOOKUP(A843,'[1]Du lieu'!$A$4:$F$213,5,FALSE)&amp;")"</f>
        <v>NS: 09/01/1996)</v>
      </c>
      <c r="C846" s="29" t="s">
        <v>19</v>
      </c>
      <c r="D846" s="29" t="s">
        <v>16</v>
      </c>
      <c r="E846" s="30" t="str">
        <f>IF(VLOOKUP(A843,'[1]Du lieu'!$A$4:$AP$486,14)="x","x","-")</f>
        <v>-</v>
      </c>
      <c r="F846" s="30" t="str">
        <f>IF(VLOOKUP(A843,'[1]Du lieu'!$A$4:$AP$486,30)="x","x","-")</f>
        <v>-</v>
      </c>
      <c r="G846" s="27"/>
      <c r="H846" s="29" t="str">
        <f>IF(E846="x",VLOOKUP(A843,'[1]Du lieu'!$A$4:$AP$486,22,FALSE),IF(F846="x",IF(G846&lt;&gt;"-",VLOOKUP(A843,'[1]Du lieu'!$A$4:$AP$486,38,FALSE),"-"),"-"))</f>
        <v>-</v>
      </c>
      <c r="I846" s="52"/>
    </row>
    <row r="847" spans="1:9" ht="15.75" customHeight="1" x14ac:dyDescent="0.25">
      <c r="A847" s="42">
        <v>211</v>
      </c>
      <c r="B847" s="9" t="str">
        <f>VLOOKUP(A847,'[1]Du lieu'!$A$4:$C$214,3,FALSE)&amp;" "&amp;VLOOKUP(A847,'[1]Du lieu'!$A$4:$D$214,4,FALSE)</f>
        <v>Quản Thúy Nga</v>
      </c>
      <c r="C847" s="10" t="s">
        <v>15</v>
      </c>
      <c r="D847" s="10" t="s">
        <v>16</v>
      </c>
      <c r="E847" s="11" t="str">
        <f>IF(VLOOKUP(A847,'[1]Du lieu'!$A$4:$AP$486,11)="x","x","-")</f>
        <v>-</v>
      </c>
      <c r="F847" s="11" t="str">
        <f>IF(VLOOKUP(A847,'[1]Du lieu'!$A$4:$AP$486,27)="x","x","-")</f>
        <v>x</v>
      </c>
      <c r="G847" s="12">
        <v>6.7</v>
      </c>
      <c r="H847" s="10" t="str">
        <f>IF(E847="x",VLOOKUP(A847,'[1]Du lieu'!$A$4:$AP$486,19,FALSE),IF(F847="x",IF(G847&lt;&gt;"-",VLOOKUP(A847,'[1]Du lieu'!$A$4:$AP$486,35,FALSE),"-"),"-"))</f>
        <v>10</v>
      </c>
      <c r="I847" s="45" t="str">
        <f>"Đã có chứng chỉ Tiếng Anh "&amp;VLOOKUP(A847,'[1]Du lieu'!$A$4:$H$486,8,FALSE)&amp;" (điểm thi: "&amp;VLOOKUP(A847,'[1]Du lieu'!$A$4:$H$486,7,FALSE)&amp;"), cấp ngày "&amp;VLOOKUP(A847,'[1]Du lieu'!$A$4:$J$486,9,FALSE)&amp;", thời hạn của chứng chỉ: "&amp;VLOOKUP(In!A847,'[1]Du lieu'!$A$4:$J$486,10)</f>
        <v>Đã có chứng chỉ Tiếng Anh TOEIC (điểm thi: 850), cấp ngày 15/9/2018, thời hạn của chứng chỉ: 15/9/2020</v>
      </c>
    </row>
    <row r="848" spans="1:9" ht="15.75" customHeight="1" x14ac:dyDescent="0.25">
      <c r="A848" s="43"/>
      <c r="B848" s="13" t="str">
        <f>"(Lớp: "&amp;VLOOKUP(A847,'[1]Du lieu'!$A$4:$F$214,6,FALSE)</f>
        <v>(Lớp: D14CNPM1</v>
      </c>
      <c r="C848" s="14" t="s">
        <v>17</v>
      </c>
      <c r="D848" s="14" t="s">
        <v>16</v>
      </c>
      <c r="E848" s="15" t="str">
        <f>IF(VLOOKUP(A847,'[1]Du lieu'!$A$4:$AP$486,12)="x","x","-")</f>
        <v>-</v>
      </c>
      <c r="F848" s="15" t="str">
        <f>IF(VLOOKUP(A847,'[1]Du lieu'!$A$4:$AP$486,28)="x","x","-")</f>
        <v>x</v>
      </c>
      <c r="G848" s="16">
        <v>6.3</v>
      </c>
      <c r="H848" s="14" t="str">
        <f>IF(E848="x",VLOOKUP(A847,'[1]Du lieu'!$A$4:$AP$486,20,FALSE),IF(F848="x",IF(G848&lt;&gt;"-",VLOOKUP(A847,'[1]Du lieu'!$A$4:$AP$486,36,FALSE),"-"),"-"))</f>
        <v>10</v>
      </c>
      <c r="I848" s="46"/>
    </row>
    <row r="849" spans="1:9" ht="15.75" customHeight="1" x14ac:dyDescent="0.25">
      <c r="A849" s="43"/>
      <c r="B849" s="13" t="str">
        <f>"MSV: "&amp;VLOOKUP(A847,'[1]Du lieu'!$A$4:$B$214,2,FALSE)</f>
        <v>MSV: B14DCCN070</v>
      </c>
      <c r="C849" s="14" t="s">
        <v>18</v>
      </c>
      <c r="D849" s="14" t="s">
        <v>16</v>
      </c>
      <c r="E849" s="15" t="str">
        <f>IF(VLOOKUP(A847,'[1]Du lieu'!$A$4:$AP$486,13)="x","x","-")</f>
        <v>-</v>
      </c>
      <c r="F849" s="15" t="str">
        <f>IF(VLOOKUP(A847,'[1]Du lieu'!$A$4:$AP$486,29)="x","x","-")</f>
        <v>-</v>
      </c>
      <c r="G849" s="16"/>
      <c r="H849" s="14" t="str">
        <f>IF(E849="x",VLOOKUP(A847,'[1]Du lieu'!$A$4:$AP$486,21,FALSE),IF(F849="x",IF(G849&lt;&gt;"-",VLOOKUP(A847,'[1]Du lieu'!$A$4:$AP$486,37,FALSE),"-"),"-"))</f>
        <v>-</v>
      </c>
      <c r="I849" s="46"/>
    </row>
    <row r="850" spans="1:9" ht="15.75" customHeight="1" x14ac:dyDescent="0.25">
      <c r="A850" s="44"/>
      <c r="B850" s="13" t="str">
        <f>"NS: "&amp;VLOOKUP(A847,'[1]Du lieu'!$A$4:$F$214,5,FALSE)&amp;")"</f>
        <v>NS: 13/12/1996)</v>
      </c>
      <c r="C850" s="14" t="s">
        <v>19</v>
      </c>
      <c r="D850" s="14" t="s">
        <v>16</v>
      </c>
      <c r="E850" s="15" t="str">
        <f>IF(VLOOKUP(A847,'[1]Du lieu'!$A$4:$AP$486,14)="x","x","-")</f>
        <v>-</v>
      </c>
      <c r="F850" s="15" t="str">
        <f>IF(VLOOKUP(A847,'[1]Du lieu'!$A$4:$AP$486,30)="x","x","-")</f>
        <v>-</v>
      </c>
      <c r="G850" s="16"/>
      <c r="H850" s="14" t="str">
        <f>IF(E850="x",VLOOKUP(A847,'[1]Du lieu'!$A$4:$AP$486,22,FALSE),IF(F850="x",IF(G850&lt;&gt;"-",VLOOKUP(A847,'[1]Du lieu'!$A$4:$AP$486,38,FALSE),"-"),"-"))</f>
        <v>-</v>
      </c>
      <c r="I850" s="46"/>
    </row>
    <row r="851" spans="1:9" ht="15.75" customHeight="1" x14ac:dyDescent="0.25">
      <c r="A851" s="47">
        <v>212</v>
      </c>
      <c r="B851" s="9" t="str">
        <f>VLOOKUP(A851,'[1]Du lieu'!$A$4:$C$215,3,FALSE)&amp;" "&amp;VLOOKUP(A851,'[1]Du lieu'!$A$4:$D$215,4,FALSE)</f>
        <v>Lê Thị Thanh Nhàn</v>
      </c>
      <c r="C851" s="10" t="s">
        <v>15</v>
      </c>
      <c r="D851" s="10" t="s">
        <v>16</v>
      </c>
      <c r="E851" s="11" t="str">
        <f>IF(VLOOKUP(A851,'[1]Du lieu'!$A$4:$AP$486,11)="x","x","-")</f>
        <v>-</v>
      </c>
      <c r="F851" s="11" t="str">
        <f>IF(VLOOKUP(A851,'[1]Du lieu'!$A$4:$AP$486,27)="x","x","-")</f>
        <v>x</v>
      </c>
      <c r="G851" s="12">
        <v>5.5</v>
      </c>
      <c r="H851" s="10" t="str">
        <f>IF(E851="x",VLOOKUP(A851,'[1]Du lieu'!$A$4:$AP$486,19,FALSE),IF(F851="x",IF(G851&lt;&gt;"-",VLOOKUP(A851,'[1]Du lieu'!$A$4:$AP$486,35,FALSE),"-"),"-"))</f>
        <v>10</v>
      </c>
      <c r="I851" s="50" t="str">
        <f>"Đã có chứng chỉ Tiếng Anh "&amp;VLOOKUP(A851,'[1]Du lieu'!$A$4:$H$486,8,FALSE)&amp;" (điểm thi: "&amp;VLOOKUP(A851,'[1]Du lieu'!$A$4:$H$486,7,FALSE)&amp;"), cấp ngày "&amp;VLOOKUP(A851,'[1]Du lieu'!$A$4:$J$486,9,FALSE)&amp;", thời hạn của chứng chỉ: "&amp;VLOOKUP(In!A851,'[1]Du lieu'!$A$4:$J$486,10)</f>
        <v>Đã có chứng chỉ Tiếng Anh TOEIC (điểm thi: 710), cấp ngày 27/11/2018, thời hạn của chứng chỉ: 27/11/2020</v>
      </c>
    </row>
    <row r="852" spans="1:9" ht="15.75" customHeight="1" x14ac:dyDescent="0.25">
      <c r="A852" s="48"/>
      <c r="B852" s="13" t="str">
        <f>"(Lớp: "&amp;VLOOKUP(A851,'[1]Du lieu'!$A$4:$F$215,6,FALSE)</f>
        <v>(Lớp: D14CNPM1</v>
      </c>
      <c r="C852" s="14" t="s">
        <v>17</v>
      </c>
      <c r="D852" s="14" t="s">
        <v>16</v>
      </c>
      <c r="E852" s="15" t="str">
        <f>IF(VLOOKUP(A851,'[1]Du lieu'!$A$4:$AP$486,12)="x","x","-")</f>
        <v>-</v>
      </c>
      <c r="F852" s="15" t="str">
        <f>IF(VLOOKUP(A851,'[1]Du lieu'!$A$4:$AP$486,28)="x","x","-")</f>
        <v>x</v>
      </c>
      <c r="G852" s="16">
        <v>5.9</v>
      </c>
      <c r="H852" s="14" t="str">
        <f>IF(E852="x",VLOOKUP(A851,'[1]Du lieu'!$A$4:$AP$486,20,FALSE),IF(F852="x",IF(G852&lt;&gt;"-",VLOOKUP(A851,'[1]Du lieu'!$A$4:$AP$486,36,FALSE),"-"),"-"))</f>
        <v>10</v>
      </c>
      <c r="I852" s="51"/>
    </row>
    <row r="853" spans="1:9" ht="15.75" customHeight="1" x14ac:dyDescent="0.25">
      <c r="A853" s="48"/>
      <c r="B853" s="13" t="str">
        <f>"MSV: "&amp;VLOOKUP(A851,'[1]Du lieu'!$A$4:$B$215,2,FALSE)</f>
        <v>MSV: B14DCCN082</v>
      </c>
      <c r="C853" s="14" t="s">
        <v>18</v>
      </c>
      <c r="D853" s="14" t="s">
        <v>16</v>
      </c>
      <c r="E853" s="15" t="str">
        <f>IF(VLOOKUP(A851,'[1]Du lieu'!$A$4:$AP$486,13)="x","x","-")</f>
        <v>-</v>
      </c>
      <c r="F853" s="15" t="str">
        <f>IF(VLOOKUP(A851,'[1]Du lieu'!$A$4:$AP$486,29)="x","x","-")</f>
        <v>-</v>
      </c>
      <c r="G853" s="16"/>
      <c r="H853" s="14" t="str">
        <f>IF(E853="x",VLOOKUP(A851,'[1]Du lieu'!$A$4:$AP$486,21,FALSE),IF(F853="x",IF(G853&lt;&gt;"-",VLOOKUP(A851,'[1]Du lieu'!$A$4:$AP$486,37,FALSE),"-"),"-"))</f>
        <v>-</v>
      </c>
      <c r="I853" s="51"/>
    </row>
    <row r="854" spans="1:9" ht="15.75" customHeight="1" x14ac:dyDescent="0.25">
      <c r="A854" s="48"/>
      <c r="B854" s="28" t="str">
        <f>"NS: "&amp;VLOOKUP(A851,'[1]Du lieu'!$A$4:$F$215,5,FALSE)&amp;")"</f>
        <v>NS: 03/07/1996)</v>
      </c>
      <c r="C854" s="29" t="s">
        <v>19</v>
      </c>
      <c r="D854" s="29" t="s">
        <v>16</v>
      </c>
      <c r="E854" s="30" t="str">
        <f>IF(VLOOKUP(A851,'[1]Du lieu'!$A$4:$AP$486,14)="x","x","-")</f>
        <v>-</v>
      </c>
      <c r="F854" s="30" t="str">
        <f>IF(VLOOKUP(A851,'[1]Du lieu'!$A$4:$AP$486,30)="x","x","-")</f>
        <v>-</v>
      </c>
      <c r="G854" s="27"/>
      <c r="H854" s="29" t="str">
        <f>IF(E854="x",VLOOKUP(A851,'[1]Du lieu'!$A$4:$AP$486,22,FALSE),IF(F854="x",IF(G854&lt;&gt;"-",VLOOKUP(A851,'[1]Du lieu'!$A$4:$AP$486,38,FALSE),"-"),"-"))</f>
        <v>-</v>
      </c>
      <c r="I854" s="52"/>
    </row>
    <row r="855" spans="1:9" ht="15.75" customHeight="1" x14ac:dyDescent="0.25">
      <c r="A855" s="42">
        <v>213</v>
      </c>
      <c r="B855" s="9" t="str">
        <f>VLOOKUP(A855,'[1]Du lieu'!$A$4:$C$216,3,FALSE)&amp;" "&amp;VLOOKUP(A855,'[1]Du lieu'!$A$4:$D$216,4,FALSE)</f>
        <v>Nguyễn Thị Lụa</v>
      </c>
      <c r="C855" s="10" t="s">
        <v>15</v>
      </c>
      <c r="D855" s="10" t="s">
        <v>16</v>
      </c>
      <c r="E855" s="11" t="str">
        <f>IF(VLOOKUP(A855,'[1]Du lieu'!$A$4:$AP$486,11)="x","x","-")</f>
        <v>-</v>
      </c>
      <c r="F855" s="11" t="str">
        <f>IF(VLOOKUP(A855,'[1]Du lieu'!$A$4:$AP$486,27)="x","x","-")</f>
        <v>x</v>
      </c>
      <c r="G855" s="12">
        <v>5</v>
      </c>
      <c r="H855" s="10" t="str">
        <f>IF(E855="x",VLOOKUP(A855,'[1]Du lieu'!$A$4:$AP$486,19,FALSE),IF(F855="x",IF(G855&lt;&gt;"-",VLOOKUP(A855,'[1]Du lieu'!$A$4:$AP$486,35,FALSE),"-"),"-"))</f>
        <v>8</v>
      </c>
      <c r="I855" s="45" t="str">
        <f>"Đã có chứng chỉ Tiếng Anh "&amp;VLOOKUP(A855,'[1]Du lieu'!$A$4:$H$486,8,FALSE)&amp;" (điểm thi: "&amp;VLOOKUP(A855,'[1]Du lieu'!$A$4:$H$486,7,FALSE)&amp;"), cấp ngày "&amp;VLOOKUP(A855,'[1]Du lieu'!$A$4:$J$486,9,FALSE)&amp;", thời hạn của chứng chỉ: "&amp;VLOOKUP(In!A855,'[1]Du lieu'!$A$4:$J$486,10)</f>
        <v>Đã có chứng chỉ Tiếng Anh TOEIC (điểm thi: 455), cấp ngày 16/11/2018, thời hạn của chứng chỉ: 16/11/2020</v>
      </c>
    </row>
    <row r="856" spans="1:9" ht="15.75" customHeight="1" x14ac:dyDescent="0.25">
      <c r="A856" s="43"/>
      <c r="B856" s="13" t="str">
        <f>"(Lớp: "&amp;VLOOKUP(A855,'[1]Du lieu'!$A$4:$F$216,6,FALSE)</f>
        <v>(Lớp: D14CNPM1</v>
      </c>
      <c r="C856" s="14" t="s">
        <v>17</v>
      </c>
      <c r="D856" s="14" t="s">
        <v>16</v>
      </c>
      <c r="E856" s="15" t="str">
        <f>IF(VLOOKUP(A855,'[1]Du lieu'!$A$4:$AP$486,12)="x","x","-")</f>
        <v>-</v>
      </c>
      <c r="F856" s="15" t="str">
        <f>IF(VLOOKUP(A855,'[1]Du lieu'!$A$4:$AP$486,28)="x","x","-")</f>
        <v>x</v>
      </c>
      <c r="G856" s="16">
        <v>5.0999999999999996</v>
      </c>
      <c r="H856" s="14">
        <f>IF(E856="x",VLOOKUP(A855,'[1]Du lieu'!$A$4:$AP$486,20,FALSE),IF(F856="x",IF(G856&lt;&gt;"-",VLOOKUP(A855,'[1]Du lieu'!$A$4:$AP$486,36,FALSE),"-"),"-"))</f>
        <v>7</v>
      </c>
      <c r="I856" s="46"/>
    </row>
    <row r="857" spans="1:9" ht="15.75" customHeight="1" x14ac:dyDescent="0.25">
      <c r="A857" s="43"/>
      <c r="B857" s="13" t="str">
        <f>"MSV: "&amp;VLOOKUP(A855,'[1]Du lieu'!$A$4:$B$216,2,FALSE)</f>
        <v>MSV: B14DCCN520</v>
      </c>
      <c r="C857" s="14" t="s">
        <v>18</v>
      </c>
      <c r="D857" s="14" t="s">
        <v>16</v>
      </c>
      <c r="E857" s="15" t="str">
        <f>IF(VLOOKUP(A855,'[1]Du lieu'!$A$4:$AP$486,13)="x","x","-")</f>
        <v>-</v>
      </c>
      <c r="F857" s="15" t="str">
        <f>IF(VLOOKUP(A855,'[1]Du lieu'!$A$4:$AP$486,29)="x","x","-")</f>
        <v>-</v>
      </c>
      <c r="G857" s="16"/>
      <c r="H857" s="14" t="str">
        <f>IF(E857="x",VLOOKUP(A855,'[1]Du lieu'!$A$4:$AP$486,21,FALSE),IF(F857="x",IF(G857&lt;&gt;"-",VLOOKUP(A855,'[1]Du lieu'!$A$4:$AP$486,37,FALSE),"-"),"-"))</f>
        <v>-</v>
      </c>
      <c r="I857" s="46"/>
    </row>
    <row r="858" spans="1:9" ht="15.75" customHeight="1" x14ac:dyDescent="0.25">
      <c r="A858" s="44"/>
      <c r="B858" s="13" t="str">
        <f>"NS: "&amp;VLOOKUP(A855,'[1]Du lieu'!$A$4:$F$216,5,FALSE)&amp;")"</f>
        <v>NS: 09/01/1996)</v>
      </c>
      <c r="C858" s="14" t="s">
        <v>19</v>
      </c>
      <c r="D858" s="14" t="s">
        <v>16</v>
      </c>
      <c r="E858" s="15" t="str">
        <f>IF(VLOOKUP(A855,'[1]Du lieu'!$A$4:$AP$486,14)="x","x","-")</f>
        <v>-</v>
      </c>
      <c r="F858" s="15" t="str">
        <f>IF(VLOOKUP(A855,'[1]Du lieu'!$A$4:$AP$486,30)="x","x","-")</f>
        <v>-</v>
      </c>
      <c r="G858" s="16"/>
      <c r="H858" s="14" t="str">
        <f>IF(E858="x",VLOOKUP(A855,'[1]Du lieu'!$A$4:$AP$486,22,FALSE),IF(F858="x",IF(G858&lt;&gt;"-",VLOOKUP(A855,'[1]Du lieu'!$A$4:$AP$486,38,FALSE),"-"),"-"))</f>
        <v>-</v>
      </c>
      <c r="I858" s="46"/>
    </row>
    <row r="859" spans="1:9" ht="15.75" customHeight="1" x14ac:dyDescent="0.25">
      <c r="A859" s="47">
        <v>214</v>
      </c>
      <c r="B859" s="9" t="str">
        <f>VLOOKUP(A859,'[1]Du lieu'!$A$4:$C$217,3,FALSE)&amp;" "&amp;VLOOKUP(A859,'[1]Du lieu'!$A$4:$D$217,4,FALSE)</f>
        <v>Phùng Ngọc Phong</v>
      </c>
      <c r="C859" s="10" t="s">
        <v>15</v>
      </c>
      <c r="D859" s="10" t="s">
        <v>16</v>
      </c>
      <c r="E859" s="11" t="str">
        <f>IF(VLOOKUP(A859,'[1]Du lieu'!$A$4:$AP$486,11)="x","x","-")</f>
        <v>-</v>
      </c>
      <c r="F859" s="11" t="str">
        <f>IF(VLOOKUP(A859,'[1]Du lieu'!$A$4:$AP$486,27)="x","x","-")</f>
        <v>x</v>
      </c>
      <c r="G859" s="12">
        <v>6.3</v>
      </c>
      <c r="H859" s="10" t="str">
        <f>IF(E859="x",VLOOKUP(A859,'[1]Du lieu'!$A$4:$AP$486,19,FALSE),IF(F859="x",IF(G859&lt;&gt;"-",VLOOKUP(A859,'[1]Du lieu'!$A$4:$AP$486,35,FALSE),"-"),"-"))</f>
        <v>10</v>
      </c>
      <c r="I859" s="50" t="str">
        <f>"Đã có chứng chỉ Tiếng Anh "&amp;VLOOKUP(A859,'[1]Du lieu'!$A$4:$H$486,8,FALSE)&amp;" (điểm thi: "&amp;VLOOKUP(A859,'[1]Du lieu'!$A$4:$H$486,7,FALSE)&amp;"), cấp ngày "&amp;VLOOKUP(A859,'[1]Du lieu'!$A$4:$J$486,9,FALSE)&amp;", thời hạn của chứng chỉ: "&amp;VLOOKUP(In!A859,'[1]Du lieu'!$A$4:$J$486,10)</f>
        <v>Đã có chứng chỉ Tiếng Anh TOEIC (điểm thi: 635), cấp ngày 27/11/2018, thời hạn của chứng chỉ: 27/11/2020</v>
      </c>
    </row>
    <row r="860" spans="1:9" ht="15.75" customHeight="1" x14ac:dyDescent="0.25">
      <c r="A860" s="48"/>
      <c r="B860" s="13" t="str">
        <f>"(Lớp: "&amp;VLOOKUP(A859,'[1]Du lieu'!$A$4:$F$217,6,FALSE)</f>
        <v>(Lớp: D14CNPM1</v>
      </c>
      <c r="C860" s="14" t="s">
        <v>17</v>
      </c>
      <c r="D860" s="14" t="s">
        <v>16</v>
      </c>
      <c r="E860" s="15" t="str">
        <f>IF(VLOOKUP(A859,'[1]Du lieu'!$A$4:$AP$486,12)="x","x","-")</f>
        <v>-</v>
      </c>
      <c r="F860" s="15" t="str">
        <f>IF(VLOOKUP(A859,'[1]Du lieu'!$A$4:$AP$486,28)="x","x","-")</f>
        <v>x</v>
      </c>
      <c r="G860" s="16">
        <v>5.9</v>
      </c>
      <c r="H860" s="14" t="str">
        <f>IF(E860="x",VLOOKUP(A859,'[1]Du lieu'!$A$4:$AP$486,20,FALSE),IF(F860="x",IF(G860&lt;&gt;"-",VLOOKUP(A859,'[1]Du lieu'!$A$4:$AP$486,36,FALSE),"-"),"-"))</f>
        <v>10</v>
      </c>
      <c r="I860" s="51"/>
    </row>
    <row r="861" spans="1:9" ht="15.75" customHeight="1" x14ac:dyDescent="0.25">
      <c r="A861" s="48"/>
      <c r="B861" s="13" t="str">
        <f>"MSV: "&amp;VLOOKUP(A859,'[1]Du lieu'!$A$4:$B$217,2,FALSE)</f>
        <v>MSV: B14DCCN196</v>
      </c>
      <c r="C861" s="14" t="s">
        <v>18</v>
      </c>
      <c r="D861" s="14" t="s">
        <v>16</v>
      </c>
      <c r="E861" s="15" t="str">
        <f>IF(VLOOKUP(A859,'[1]Du lieu'!$A$4:$AP$486,13)="x","x","-")</f>
        <v>-</v>
      </c>
      <c r="F861" s="15" t="str">
        <f>IF(VLOOKUP(A859,'[1]Du lieu'!$A$4:$AP$486,29)="x","x","-")</f>
        <v>-</v>
      </c>
      <c r="G861" s="16"/>
      <c r="H861" s="14" t="str">
        <f>IF(E861="x",VLOOKUP(A859,'[1]Du lieu'!$A$4:$AP$486,21,FALSE),IF(F861="x",IF(G861&lt;&gt;"-",VLOOKUP(A859,'[1]Du lieu'!$A$4:$AP$486,37,FALSE),"-"),"-"))</f>
        <v>-</v>
      </c>
      <c r="I861" s="51"/>
    </row>
    <row r="862" spans="1:9" ht="15.75" customHeight="1" x14ac:dyDescent="0.25">
      <c r="A862" s="48"/>
      <c r="B862" s="28" t="str">
        <f>"NS: "&amp;VLOOKUP(A859,'[1]Du lieu'!$A$4:$F$217,5,FALSE)&amp;")"</f>
        <v>NS: 22/09/1996)</v>
      </c>
      <c r="C862" s="29" t="s">
        <v>19</v>
      </c>
      <c r="D862" s="29" t="s">
        <v>16</v>
      </c>
      <c r="E862" s="30" t="str">
        <f>IF(VLOOKUP(A859,'[1]Du lieu'!$A$4:$AP$486,14)="x","x","-")</f>
        <v>-</v>
      </c>
      <c r="F862" s="30" t="str">
        <f>IF(VLOOKUP(A859,'[1]Du lieu'!$A$4:$AP$486,30)="x","x","-")</f>
        <v>-</v>
      </c>
      <c r="G862" s="27"/>
      <c r="H862" s="29" t="str">
        <f>IF(E862="x",VLOOKUP(A859,'[1]Du lieu'!$A$4:$AP$486,22,FALSE),IF(F862="x",IF(G862&lt;&gt;"-",VLOOKUP(A859,'[1]Du lieu'!$A$4:$AP$486,38,FALSE),"-"),"-"))</f>
        <v>-</v>
      </c>
      <c r="I862" s="52"/>
    </row>
    <row r="863" spans="1:9" ht="15.75" customHeight="1" x14ac:dyDescent="0.25">
      <c r="A863" s="42">
        <v>215</v>
      </c>
      <c r="B863" s="9" t="str">
        <f>VLOOKUP(A863,'[1]Du lieu'!$A$4:$C$218,3,FALSE)&amp;" "&amp;VLOOKUP(A863,'[1]Du lieu'!$A$4:$D$218,4,FALSE)</f>
        <v>Nguyễn Thị Quyên</v>
      </c>
      <c r="C863" s="10" t="s">
        <v>15</v>
      </c>
      <c r="D863" s="10" t="s">
        <v>16</v>
      </c>
      <c r="E863" s="11" t="str">
        <f>IF(VLOOKUP(A863,'[1]Du lieu'!$A$4:$AP$486,11)="x","x","-")</f>
        <v>-</v>
      </c>
      <c r="F863" s="11" t="str">
        <f>IF(VLOOKUP(A863,'[1]Du lieu'!$A$4:$AP$486,27)="x","x","-")</f>
        <v>x</v>
      </c>
      <c r="G863" s="12">
        <v>5.0999999999999996</v>
      </c>
      <c r="H863" s="10" t="str">
        <f>IF(E863="x",VLOOKUP(A863,'[1]Du lieu'!$A$4:$AP$486,19,FALSE),IF(F863="x",IF(G863&lt;&gt;"-",VLOOKUP(A863,'[1]Du lieu'!$A$4:$AP$486,35,FALSE),"-"),"-"))</f>
        <v>9</v>
      </c>
      <c r="I863" s="45" t="str">
        <f>"Đã có chứng chỉ Tiếng Anh "&amp;VLOOKUP(A863,'[1]Du lieu'!$A$4:$H$486,8,FALSE)&amp;" (điểm thi: "&amp;VLOOKUP(A863,'[1]Du lieu'!$A$4:$H$486,7,FALSE)&amp;"), cấp ngày "&amp;VLOOKUP(A863,'[1]Du lieu'!$A$4:$J$486,9,FALSE)&amp;", thời hạn của chứng chỉ: "&amp;VLOOKUP(In!A863,'[1]Du lieu'!$A$4:$J$486,10)</f>
        <v>Đã có chứng chỉ Tiếng Anh TOEIC (điểm thi: 500), cấp ngày 02/11/2018, thời hạn của chứng chỉ: 02/11/2020</v>
      </c>
    </row>
    <row r="864" spans="1:9" ht="15.75" customHeight="1" x14ac:dyDescent="0.25">
      <c r="A864" s="43"/>
      <c r="B864" s="13" t="str">
        <f>"(Lớp: "&amp;VLOOKUP(A863,'[1]Du lieu'!$A$4:$F$218,6,FALSE)</f>
        <v>(Lớp: D14CNPM1</v>
      </c>
      <c r="C864" s="14" t="s">
        <v>17</v>
      </c>
      <c r="D864" s="14" t="s">
        <v>16</v>
      </c>
      <c r="E864" s="15" t="str">
        <f>IF(VLOOKUP(A863,'[1]Du lieu'!$A$4:$AP$486,12)="x","x","-")</f>
        <v>-</v>
      </c>
      <c r="F864" s="15" t="str">
        <f>IF(VLOOKUP(A863,'[1]Du lieu'!$A$4:$AP$486,28)="x","x","-")</f>
        <v>x</v>
      </c>
      <c r="G864" s="16">
        <v>5</v>
      </c>
      <c r="H864" s="14" t="str">
        <f>IF(E864="x",VLOOKUP(A863,'[1]Du lieu'!$A$4:$AP$486,20,FALSE),IF(F864="x",IF(G864&lt;&gt;"-",VLOOKUP(A863,'[1]Du lieu'!$A$4:$AP$486,36,FALSE),"-"),"-"))</f>
        <v>9</v>
      </c>
      <c r="I864" s="46"/>
    </row>
    <row r="865" spans="1:9" ht="15.75" customHeight="1" x14ac:dyDescent="0.25">
      <c r="A865" s="43"/>
      <c r="B865" s="13" t="str">
        <f>"MSV: "&amp;VLOOKUP(A863,'[1]Du lieu'!$A$4:$B$218,2,FALSE)</f>
        <v>MSV: B14DCCN202</v>
      </c>
      <c r="C865" s="14" t="s">
        <v>18</v>
      </c>
      <c r="D865" s="14" t="s">
        <v>16</v>
      </c>
      <c r="E865" s="15" t="str">
        <f>IF(VLOOKUP(A863,'[1]Du lieu'!$A$4:$AP$486,13)="x","x","-")</f>
        <v>-</v>
      </c>
      <c r="F865" s="15" t="str">
        <f>IF(VLOOKUP(A863,'[1]Du lieu'!$A$4:$AP$486,29)="x","x","-")</f>
        <v>-</v>
      </c>
      <c r="G865" s="16"/>
      <c r="H865" s="14" t="str">
        <f>IF(E865="x",VLOOKUP(A863,'[1]Du lieu'!$A$4:$AP$486,21,FALSE),IF(F865="x",IF(G865&lt;&gt;"-",VLOOKUP(A863,'[1]Du lieu'!$A$4:$AP$486,37,FALSE),"-"),"-"))</f>
        <v>-</v>
      </c>
      <c r="I865" s="46"/>
    </row>
    <row r="866" spans="1:9" ht="15.75" customHeight="1" x14ac:dyDescent="0.25">
      <c r="A866" s="44"/>
      <c r="B866" s="13" t="str">
        <f>"NS: "&amp;VLOOKUP(A863,'[1]Du lieu'!$A$4:$F$218,5,FALSE)&amp;")"</f>
        <v>NS: 15/10/1996)</v>
      </c>
      <c r="C866" s="14" t="s">
        <v>19</v>
      </c>
      <c r="D866" s="14" t="s">
        <v>16</v>
      </c>
      <c r="E866" s="15" t="str">
        <f>IF(VLOOKUP(A863,'[1]Du lieu'!$A$4:$AP$486,14)="x","x","-")</f>
        <v>-</v>
      </c>
      <c r="F866" s="15" t="str">
        <f>IF(VLOOKUP(A863,'[1]Du lieu'!$A$4:$AP$486,30)="x","x","-")</f>
        <v>-</v>
      </c>
      <c r="G866" s="16"/>
      <c r="H866" s="14" t="str">
        <f>IF(E866="x",VLOOKUP(A863,'[1]Du lieu'!$A$4:$AP$486,22,FALSE),IF(F866="x",IF(G866&lt;&gt;"-",VLOOKUP(A863,'[1]Du lieu'!$A$4:$AP$486,38,FALSE),"-"),"-"))</f>
        <v>-</v>
      </c>
      <c r="I866" s="46"/>
    </row>
    <row r="867" spans="1:9" ht="15.75" customHeight="1" x14ac:dyDescent="0.25">
      <c r="A867" s="47">
        <v>216</v>
      </c>
      <c r="B867" s="9" t="str">
        <f>VLOOKUP(A867,'[1]Du lieu'!$A$4:$C$219,3,FALSE)&amp;" "&amp;VLOOKUP(A867,'[1]Du lieu'!$A$4:$D$219,4,FALSE)</f>
        <v>Nguyễn Niên Thảo</v>
      </c>
      <c r="C867" s="10" t="s">
        <v>15</v>
      </c>
      <c r="D867" s="10" t="s">
        <v>16</v>
      </c>
      <c r="E867" s="11" t="str">
        <f>IF(VLOOKUP(A867,'[1]Du lieu'!$A$4:$AP$486,11)="x","x","-")</f>
        <v>-</v>
      </c>
      <c r="F867" s="11" t="str">
        <f>IF(VLOOKUP(A867,'[1]Du lieu'!$A$4:$AP$486,27)="x","x","-")</f>
        <v>x</v>
      </c>
      <c r="G867" s="12">
        <v>6.1</v>
      </c>
      <c r="H867" s="10" t="str">
        <f>IF(E867="x",VLOOKUP(A867,'[1]Du lieu'!$A$4:$AP$486,19,FALSE),IF(F867="x",IF(G867&lt;&gt;"-",VLOOKUP(A867,'[1]Du lieu'!$A$4:$AP$486,35,FALSE),"-"),"-"))</f>
        <v>8</v>
      </c>
      <c r="I867" s="50" t="str">
        <f>"Đã có chứng chỉ Tiếng Anh "&amp;VLOOKUP(A867,'[1]Du lieu'!$A$4:$H$486,8,FALSE)&amp;" (điểm thi: "&amp;VLOOKUP(A867,'[1]Du lieu'!$A$4:$H$486,7,FALSE)&amp;"), cấp ngày "&amp;VLOOKUP(A867,'[1]Du lieu'!$A$4:$J$486,9,FALSE)&amp;", thời hạn của chứng chỉ: "&amp;VLOOKUP(In!A867,'[1]Du lieu'!$A$4:$J$486,10)</f>
        <v>Đã có chứng chỉ Tiếng Anh TOEIC (điểm thi: 465), cấp ngày 28/10/2018, thời hạn của chứng chỉ: 28/10/2020</v>
      </c>
    </row>
    <row r="868" spans="1:9" ht="15.75" customHeight="1" x14ac:dyDescent="0.25">
      <c r="A868" s="48"/>
      <c r="B868" s="13" t="str">
        <f>"(Lớp: "&amp;VLOOKUP(A867,'[1]Du lieu'!$A$4:$F$219,6,FALSE)</f>
        <v>(Lớp: D14CNPM1</v>
      </c>
      <c r="C868" s="14" t="s">
        <v>17</v>
      </c>
      <c r="D868" s="14" t="s">
        <v>16</v>
      </c>
      <c r="E868" s="15" t="str">
        <f>IF(VLOOKUP(A867,'[1]Du lieu'!$A$4:$AP$486,12)="x","x","-")</f>
        <v>-</v>
      </c>
      <c r="F868" s="15" t="str">
        <f>IF(VLOOKUP(A867,'[1]Du lieu'!$A$4:$AP$486,28)="x","x","-")</f>
        <v>x</v>
      </c>
      <c r="G868" s="16">
        <v>5.5</v>
      </c>
      <c r="H868" s="14">
        <f>IF(E868="x",VLOOKUP(A867,'[1]Du lieu'!$A$4:$AP$486,20,FALSE),IF(F868="x",IF(G868&lt;&gt;"-",VLOOKUP(A867,'[1]Du lieu'!$A$4:$AP$486,36,FALSE),"-"),"-"))</f>
        <v>7</v>
      </c>
      <c r="I868" s="51"/>
    </row>
    <row r="869" spans="1:9" ht="15.75" customHeight="1" x14ac:dyDescent="0.25">
      <c r="A869" s="48"/>
      <c r="B869" s="13" t="str">
        <f>"MSV: "&amp;VLOOKUP(A867,'[1]Du lieu'!$A$4:$B$219,2,FALSE)</f>
        <v>MSV: B14DCCN394</v>
      </c>
      <c r="C869" s="14" t="s">
        <v>18</v>
      </c>
      <c r="D869" s="14" t="s">
        <v>16</v>
      </c>
      <c r="E869" s="15" t="str">
        <f>IF(VLOOKUP(A867,'[1]Du lieu'!$A$4:$AP$486,13)="x","x","-")</f>
        <v>-</v>
      </c>
      <c r="F869" s="15" t="str">
        <f>IF(VLOOKUP(A867,'[1]Du lieu'!$A$4:$AP$486,29)="x","x","-")</f>
        <v>-</v>
      </c>
      <c r="G869" s="16"/>
      <c r="H869" s="14" t="str">
        <f>IF(E869="x",VLOOKUP(A867,'[1]Du lieu'!$A$4:$AP$486,21,FALSE),IF(F869="x",IF(G869&lt;&gt;"-",VLOOKUP(A867,'[1]Du lieu'!$A$4:$AP$486,37,FALSE),"-"),"-"))</f>
        <v>-</v>
      </c>
      <c r="I869" s="51"/>
    </row>
    <row r="870" spans="1:9" ht="15.75" customHeight="1" x14ac:dyDescent="0.25">
      <c r="A870" s="48"/>
      <c r="B870" s="28" t="str">
        <f>"NS: "&amp;VLOOKUP(A867,'[1]Du lieu'!$A$4:$F$219,5,FALSE)&amp;")"</f>
        <v>NS: 01/10/1996)</v>
      </c>
      <c r="C870" s="29" t="s">
        <v>19</v>
      </c>
      <c r="D870" s="29" t="s">
        <v>16</v>
      </c>
      <c r="E870" s="30" t="str">
        <f>IF(VLOOKUP(A867,'[1]Du lieu'!$A$4:$AP$486,14)="x","x","-")</f>
        <v>-</v>
      </c>
      <c r="F870" s="30" t="str">
        <f>IF(VLOOKUP(A867,'[1]Du lieu'!$A$4:$AP$486,30)="x","x","-")</f>
        <v>-</v>
      </c>
      <c r="G870" s="27"/>
      <c r="H870" s="29" t="str">
        <f>IF(E870="x",VLOOKUP(A867,'[1]Du lieu'!$A$4:$AP$486,22,FALSE),IF(F870="x",IF(G870&lt;&gt;"-",VLOOKUP(A867,'[1]Du lieu'!$A$4:$AP$486,38,FALSE),"-"),"-"))</f>
        <v>-</v>
      </c>
      <c r="I870" s="52"/>
    </row>
    <row r="871" spans="1:9" ht="15.75" customHeight="1" x14ac:dyDescent="0.25">
      <c r="A871" s="42">
        <v>217</v>
      </c>
      <c r="B871" s="9" t="str">
        <f>VLOOKUP(A871,'[1]Du lieu'!$A$4:$C$220,3,FALSE)&amp;" "&amp;VLOOKUP(A871,'[1]Du lieu'!$A$4:$D$220,4,FALSE)</f>
        <v>Trần Công Thành</v>
      </c>
      <c r="C871" s="10" t="s">
        <v>15</v>
      </c>
      <c r="D871" s="10" t="s">
        <v>16</v>
      </c>
      <c r="E871" s="11" t="str">
        <f>IF(VLOOKUP(A871,'[1]Du lieu'!$A$4:$AP$486,11)="x","x","-")</f>
        <v>-</v>
      </c>
      <c r="F871" s="11" t="str">
        <f>IF(VLOOKUP(A871,'[1]Du lieu'!$A$4:$AP$486,27)="x","x","-")</f>
        <v>x</v>
      </c>
      <c r="G871" s="12">
        <v>7.2</v>
      </c>
      <c r="H871" s="10" t="str">
        <f>IF(E871="x",VLOOKUP(A871,'[1]Du lieu'!$A$4:$AP$486,19,FALSE),IF(F871="x",IF(G871&lt;&gt;"-",VLOOKUP(A871,'[1]Du lieu'!$A$4:$AP$486,35,FALSE),"-"),"-"))</f>
        <v>10</v>
      </c>
      <c r="I871" s="45" t="str">
        <f>"Đã có chứng chỉ Tiếng Anh "&amp;VLOOKUP(A871,'[1]Du lieu'!$A$4:$H$486,8,FALSE)&amp;" (điểm thi: "&amp;VLOOKUP(A871,'[1]Du lieu'!$A$4:$H$486,7,FALSE)&amp;"), cấp ngày "&amp;VLOOKUP(A871,'[1]Du lieu'!$A$4:$J$486,9,FALSE)&amp;", thời hạn của chứng chỉ: "&amp;VLOOKUP(In!A871,'[1]Du lieu'!$A$4:$J$486,10)</f>
        <v>Đã có chứng chỉ Tiếng Anh TOEIC (điểm thi: 895), cấp ngày 13/10/2018, thời hạn của chứng chỉ: 13/10/2020</v>
      </c>
    </row>
    <row r="872" spans="1:9" ht="15.75" customHeight="1" x14ac:dyDescent="0.25">
      <c r="A872" s="43"/>
      <c r="B872" s="13" t="str">
        <f>"(Lớp: "&amp;VLOOKUP(A871,'[1]Du lieu'!$A$4:$F$220,6,FALSE)</f>
        <v>(Lớp: D14CNPM1</v>
      </c>
      <c r="C872" s="14" t="s">
        <v>17</v>
      </c>
      <c r="D872" s="14" t="s">
        <v>16</v>
      </c>
      <c r="E872" s="15" t="str">
        <f>IF(VLOOKUP(A871,'[1]Du lieu'!$A$4:$AP$486,12)="x","x","-")</f>
        <v>-</v>
      </c>
      <c r="F872" s="15" t="str">
        <f>IF(VLOOKUP(A871,'[1]Du lieu'!$A$4:$AP$486,28)="x","x","-")</f>
        <v>x</v>
      </c>
      <c r="G872" s="16">
        <v>7</v>
      </c>
      <c r="H872" s="14" t="str">
        <f>IF(E872="x",VLOOKUP(A871,'[1]Du lieu'!$A$4:$AP$486,20,FALSE),IF(F872="x",IF(G872&lt;&gt;"-",VLOOKUP(A871,'[1]Du lieu'!$A$4:$AP$486,36,FALSE),"-"),"-"))</f>
        <v>10</v>
      </c>
      <c r="I872" s="46"/>
    </row>
    <row r="873" spans="1:9" ht="15.75" customHeight="1" x14ac:dyDescent="0.25">
      <c r="A873" s="43"/>
      <c r="B873" s="13" t="str">
        <f>"MSV: "&amp;VLOOKUP(A871,'[1]Du lieu'!$A$4:$B$220,2,FALSE)</f>
        <v>MSV: B14DCCN286</v>
      </c>
      <c r="C873" s="14" t="s">
        <v>18</v>
      </c>
      <c r="D873" s="14" t="s">
        <v>16</v>
      </c>
      <c r="E873" s="15" t="str">
        <f>IF(VLOOKUP(A871,'[1]Du lieu'!$A$4:$AP$486,13)="x","x","-")</f>
        <v>-</v>
      </c>
      <c r="F873" s="15" t="str">
        <f>IF(VLOOKUP(A871,'[1]Du lieu'!$A$4:$AP$486,29)="x","x","-")</f>
        <v>-</v>
      </c>
      <c r="G873" s="16"/>
      <c r="H873" s="14" t="str">
        <f>IF(E873="x",VLOOKUP(A871,'[1]Du lieu'!$A$4:$AP$486,21,FALSE),IF(F873="x",IF(G873&lt;&gt;"-",VLOOKUP(A871,'[1]Du lieu'!$A$4:$AP$486,37,FALSE),"-"),"-"))</f>
        <v>-</v>
      </c>
      <c r="I873" s="46"/>
    </row>
    <row r="874" spans="1:9" ht="15.75" customHeight="1" x14ac:dyDescent="0.25">
      <c r="A874" s="44"/>
      <c r="B874" s="13" t="str">
        <f>"NS: "&amp;VLOOKUP(A871,'[1]Du lieu'!$A$4:$F$220,5,FALSE)&amp;")"</f>
        <v>NS: 20/10/1996)</v>
      </c>
      <c r="C874" s="14" t="s">
        <v>19</v>
      </c>
      <c r="D874" s="14" t="s">
        <v>16</v>
      </c>
      <c r="E874" s="15" t="str">
        <f>IF(VLOOKUP(A871,'[1]Du lieu'!$A$4:$AP$486,14)="x","x","-")</f>
        <v>-</v>
      </c>
      <c r="F874" s="15" t="str">
        <f>IF(VLOOKUP(A871,'[1]Du lieu'!$A$4:$AP$486,30)="x","x","-")</f>
        <v>-</v>
      </c>
      <c r="G874" s="16"/>
      <c r="H874" s="14" t="str">
        <f>IF(E874="x",VLOOKUP(A871,'[1]Du lieu'!$A$4:$AP$486,22,FALSE),IF(F874="x",IF(G874&lt;&gt;"-",VLOOKUP(A871,'[1]Du lieu'!$A$4:$AP$486,38,FALSE),"-"),"-"))</f>
        <v>-</v>
      </c>
      <c r="I874" s="46"/>
    </row>
    <row r="875" spans="1:9" ht="15.75" customHeight="1" x14ac:dyDescent="0.25">
      <c r="A875" s="47">
        <v>218</v>
      </c>
      <c r="B875" s="9" t="str">
        <f>VLOOKUP(A875,'[1]Du lieu'!$A$4:$C$221,3,FALSE)&amp;" "&amp;VLOOKUP(A875,'[1]Du lieu'!$A$4:$D$221,4,FALSE)</f>
        <v>Nguyễn Thị Linh Trang</v>
      </c>
      <c r="C875" s="10" t="s">
        <v>15</v>
      </c>
      <c r="D875" s="10" t="s">
        <v>16</v>
      </c>
      <c r="E875" s="11" t="str">
        <f>IF(VLOOKUP(A875,'[1]Du lieu'!$A$4:$AP$486,11)="x","x","-")</f>
        <v>-</v>
      </c>
      <c r="F875" s="11" t="str">
        <f>IF(VLOOKUP(A875,'[1]Du lieu'!$A$4:$AP$486,27)="x","x","-")</f>
        <v>x</v>
      </c>
      <c r="G875" s="12">
        <v>5</v>
      </c>
      <c r="H875" s="10" t="str">
        <f>IF(E875="x",VLOOKUP(A875,'[1]Du lieu'!$A$4:$AP$486,19,FALSE),IF(F875="x",IF(G875&lt;&gt;"-",VLOOKUP(A875,'[1]Du lieu'!$A$4:$AP$486,35,FALSE),"-"),"-"))</f>
        <v>10</v>
      </c>
      <c r="I875" s="50" t="str">
        <f>"Đã có chứng chỉ Tiếng Anh "&amp;VLOOKUP(A875,'[1]Du lieu'!$A$4:$H$486,8,FALSE)&amp;" (điểm thi: "&amp;VLOOKUP(A875,'[1]Du lieu'!$A$4:$H$486,7,FALSE)&amp;"), cấp ngày "&amp;VLOOKUP(A875,'[1]Du lieu'!$A$4:$J$486,9,FALSE)&amp;", thời hạn của chứng chỉ: "&amp;VLOOKUP(In!A875,'[1]Du lieu'!$A$4:$J$486,10)</f>
        <v>Đã có chứng chỉ Tiếng Anh TOEIC (điểm thi: 575), cấp ngày 17/10/2018, thời hạn của chứng chỉ: 17/10/2020</v>
      </c>
    </row>
    <row r="876" spans="1:9" ht="15.75" customHeight="1" x14ac:dyDescent="0.25">
      <c r="A876" s="48"/>
      <c r="B876" s="13" t="str">
        <f>"(Lớp: "&amp;VLOOKUP(A875,'[1]Du lieu'!$A$4:$F$221,6,FALSE)</f>
        <v>(Lớp: D14CNPM1</v>
      </c>
      <c r="C876" s="14" t="s">
        <v>17</v>
      </c>
      <c r="D876" s="14" t="s">
        <v>16</v>
      </c>
      <c r="E876" s="15" t="str">
        <f>IF(VLOOKUP(A875,'[1]Du lieu'!$A$4:$AP$486,12)="x","x","-")</f>
        <v>-</v>
      </c>
      <c r="F876" s="15" t="str">
        <f>IF(VLOOKUP(A875,'[1]Du lieu'!$A$4:$AP$486,28)="x","x","-")</f>
        <v>x</v>
      </c>
      <c r="G876" s="16">
        <v>4.7</v>
      </c>
      <c r="H876" s="14" t="str">
        <f>IF(E876="x",VLOOKUP(A875,'[1]Du lieu'!$A$4:$AP$486,20,FALSE),IF(F876="x",IF(G876&lt;&gt;"-",VLOOKUP(A875,'[1]Du lieu'!$A$4:$AP$486,36,FALSE),"-"),"-"))</f>
        <v>10</v>
      </c>
      <c r="I876" s="51"/>
    </row>
    <row r="877" spans="1:9" ht="15.75" customHeight="1" x14ac:dyDescent="0.25">
      <c r="A877" s="48"/>
      <c r="B877" s="13" t="str">
        <f>"MSV: "&amp;VLOOKUP(A875,'[1]Du lieu'!$A$4:$B$221,2,FALSE)</f>
        <v>MSV: B14DCCN334</v>
      </c>
      <c r="C877" s="14" t="s">
        <v>18</v>
      </c>
      <c r="D877" s="14" t="s">
        <v>16</v>
      </c>
      <c r="E877" s="15" t="str">
        <f>IF(VLOOKUP(A875,'[1]Du lieu'!$A$4:$AP$486,13)="x","x","-")</f>
        <v>-</v>
      </c>
      <c r="F877" s="15" t="str">
        <f>IF(VLOOKUP(A875,'[1]Du lieu'!$A$4:$AP$486,29)="x","x","-")</f>
        <v>-</v>
      </c>
      <c r="G877" s="16"/>
      <c r="H877" s="14" t="str">
        <f>IF(E877="x",VLOOKUP(A875,'[1]Du lieu'!$A$4:$AP$486,21,FALSE),IF(F877="x",IF(G877&lt;&gt;"-",VLOOKUP(A875,'[1]Du lieu'!$A$4:$AP$486,37,FALSE),"-"),"-"))</f>
        <v>-</v>
      </c>
      <c r="I877" s="51"/>
    </row>
    <row r="878" spans="1:9" ht="15.75" customHeight="1" x14ac:dyDescent="0.25">
      <c r="A878" s="48"/>
      <c r="B878" s="28" t="str">
        <f>"NS: "&amp;VLOOKUP(A875,'[1]Du lieu'!$A$4:$F$221,5,FALSE)&amp;")"</f>
        <v>NS: 09/10/1996)</v>
      </c>
      <c r="C878" s="29" t="s">
        <v>19</v>
      </c>
      <c r="D878" s="29" t="s">
        <v>16</v>
      </c>
      <c r="E878" s="30" t="str">
        <f>IF(VLOOKUP(A875,'[1]Du lieu'!$A$4:$AP$486,14)="x","x","-")</f>
        <v>-</v>
      </c>
      <c r="F878" s="30" t="str">
        <f>IF(VLOOKUP(A875,'[1]Du lieu'!$A$4:$AP$486,30)="x","x","-")</f>
        <v>-</v>
      </c>
      <c r="G878" s="27"/>
      <c r="H878" s="29" t="str">
        <f>IF(E878="x",VLOOKUP(A875,'[1]Du lieu'!$A$4:$AP$486,22,FALSE),IF(F878="x",IF(G878&lt;&gt;"-",VLOOKUP(A875,'[1]Du lieu'!$A$4:$AP$486,38,FALSE),"-"),"-"))</f>
        <v>-</v>
      </c>
      <c r="I878" s="52"/>
    </row>
    <row r="879" spans="1:9" ht="15.75" customHeight="1" x14ac:dyDescent="0.25">
      <c r="A879" s="42">
        <v>219</v>
      </c>
      <c r="B879" s="9" t="str">
        <f>VLOOKUP(A879,'[1]Du lieu'!$A$4:$C$222,3,FALSE)&amp;" "&amp;VLOOKUP(A879,'[1]Du lieu'!$A$4:$D$222,4,FALSE)</f>
        <v>Đoàn Xuân Tùng</v>
      </c>
      <c r="C879" s="10" t="s">
        <v>15</v>
      </c>
      <c r="D879" s="10" t="s">
        <v>16</v>
      </c>
      <c r="E879" s="11" t="str">
        <f>IF(VLOOKUP(A879,'[1]Du lieu'!$A$4:$AP$486,11)="x","x","-")</f>
        <v>-</v>
      </c>
      <c r="F879" s="11" t="str">
        <f>IF(VLOOKUP(A879,'[1]Du lieu'!$A$4:$AP$486,27)="x","x","-")</f>
        <v>x</v>
      </c>
      <c r="G879" s="12">
        <v>5.3</v>
      </c>
      <c r="H879" s="10" t="str">
        <f>IF(E879="x",VLOOKUP(A879,'[1]Du lieu'!$A$4:$AP$486,19,FALSE),IF(F879="x",IF(G879&lt;&gt;"-",VLOOKUP(A879,'[1]Du lieu'!$A$4:$AP$486,35,FALSE),"-"),"-"))</f>
        <v>8</v>
      </c>
      <c r="I879" s="45" t="str">
        <f>"Đã có chứng chỉ Tiếng Anh "&amp;VLOOKUP(A879,'[1]Du lieu'!$A$4:$H$486,8,FALSE)&amp;" (điểm thi: "&amp;VLOOKUP(A879,'[1]Du lieu'!$A$4:$H$486,7,FALSE)&amp;"), cấp ngày "&amp;VLOOKUP(A879,'[1]Du lieu'!$A$4:$J$486,9,FALSE)&amp;", thời hạn của chứng chỉ: "&amp;VLOOKUP(In!A879,'[1]Du lieu'!$A$4:$J$486,10)</f>
        <v>Đã có chứng chỉ Tiếng Anh TOEIC (điểm thi: 485), cấp ngày 05/10/2018, thời hạn của chứng chỉ: 05/10/2020</v>
      </c>
    </row>
    <row r="880" spans="1:9" ht="15.75" customHeight="1" x14ac:dyDescent="0.25">
      <c r="A880" s="43"/>
      <c r="B880" s="13" t="str">
        <f>"(Lớp: "&amp;VLOOKUP(A879,'[1]Du lieu'!$A$4:$F$222,6,FALSE)</f>
        <v>(Lớp: D14CNPM1</v>
      </c>
      <c r="C880" s="14" t="s">
        <v>17</v>
      </c>
      <c r="D880" s="14" t="s">
        <v>16</v>
      </c>
      <c r="E880" s="15" t="str">
        <f>IF(VLOOKUP(A879,'[1]Du lieu'!$A$4:$AP$486,12)="x","x","-")</f>
        <v>-</v>
      </c>
      <c r="F880" s="15" t="str">
        <f>IF(VLOOKUP(A879,'[1]Du lieu'!$A$4:$AP$486,28)="x","x","-")</f>
        <v>x</v>
      </c>
      <c r="G880" s="16">
        <v>5.0999999999999996</v>
      </c>
      <c r="H880" s="14">
        <f>IF(E880="x",VLOOKUP(A879,'[1]Du lieu'!$A$4:$AP$486,20,FALSE),IF(F880="x",IF(G880&lt;&gt;"-",VLOOKUP(A879,'[1]Du lieu'!$A$4:$AP$486,36,FALSE),"-"),"-"))</f>
        <v>7</v>
      </c>
      <c r="I880" s="46"/>
    </row>
    <row r="881" spans="1:9" ht="15.75" customHeight="1" x14ac:dyDescent="0.25">
      <c r="A881" s="43"/>
      <c r="B881" s="13" t="str">
        <f>"MSV: "&amp;VLOOKUP(A879,'[1]Du lieu'!$A$4:$B$222,2,FALSE)</f>
        <v>MSV: B14DCCN430</v>
      </c>
      <c r="C881" s="14" t="s">
        <v>18</v>
      </c>
      <c r="D881" s="14" t="s">
        <v>16</v>
      </c>
      <c r="E881" s="15" t="str">
        <f>IF(VLOOKUP(A879,'[1]Du lieu'!$A$4:$AP$486,13)="x","x","-")</f>
        <v>-</v>
      </c>
      <c r="F881" s="15" t="str">
        <f>IF(VLOOKUP(A879,'[1]Du lieu'!$A$4:$AP$486,29)="x","x","-")</f>
        <v>-</v>
      </c>
      <c r="G881" s="16"/>
      <c r="H881" s="14" t="str">
        <f>IF(E881="x",VLOOKUP(A879,'[1]Du lieu'!$A$4:$AP$486,21,FALSE),IF(F881="x",IF(G881&lt;&gt;"-",VLOOKUP(A879,'[1]Du lieu'!$A$4:$AP$486,37,FALSE),"-"),"-"))</f>
        <v>-</v>
      </c>
      <c r="I881" s="46"/>
    </row>
    <row r="882" spans="1:9" ht="15.75" customHeight="1" x14ac:dyDescent="0.25">
      <c r="A882" s="44"/>
      <c r="B882" s="13" t="str">
        <f>"NS: "&amp;VLOOKUP(A879,'[1]Du lieu'!$A$4:$F$222,5,FALSE)&amp;")"</f>
        <v>NS: 30/01/1995)</v>
      </c>
      <c r="C882" s="14" t="s">
        <v>19</v>
      </c>
      <c r="D882" s="14" t="s">
        <v>16</v>
      </c>
      <c r="E882" s="15" t="str">
        <f>IF(VLOOKUP(A879,'[1]Du lieu'!$A$4:$AP$486,14)="x","x","-")</f>
        <v>-</v>
      </c>
      <c r="F882" s="15" t="str">
        <f>IF(VLOOKUP(A879,'[1]Du lieu'!$A$4:$AP$486,30)="x","x","-")</f>
        <v>-</v>
      </c>
      <c r="G882" s="16"/>
      <c r="H882" s="14" t="str">
        <f>IF(E882="x",VLOOKUP(A879,'[1]Du lieu'!$A$4:$AP$486,22,FALSE),IF(F882="x",IF(G882&lt;&gt;"-",VLOOKUP(A879,'[1]Du lieu'!$A$4:$AP$486,38,FALSE),"-"),"-"))</f>
        <v>-</v>
      </c>
      <c r="I882" s="46"/>
    </row>
    <row r="883" spans="1:9" ht="15.75" customHeight="1" x14ac:dyDescent="0.25">
      <c r="A883" s="47">
        <v>220</v>
      </c>
      <c r="B883" s="9" t="str">
        <f>VLOOKUP(A883,'[1]Du lieu'!$A$4:$C$223,3,FALSE)&amp;" "&amp;VLOOKUP(A883,'[1]Du lieu'!$A$4:$D$223,4,FALSE)</f>
        <v>Đỗ Tiến Đạt</v>
      </c>
      <c r="C883" s="10" t="s">
        <v>15</v>
      </c>
      <c r="D883" s="10" t="s">
        <v>16</v>
      </c>
      <c r="E883" s="11" t="str">
        <f>IF(VLOOKUP(A883,'[1]Du lieu'!$A$4:$AP$486,11)="x","x","-")</f>
        <v>-</v>
      </c>
      <c r="F883" s="11" t="str">
        <f>IF(VLOOKUP(A883,'[1]Du lieu'!$A$4:$AP$486,27)="x","x","-")</f>
        <v>x</v>
      </c>
      <c r="G883" s="12">
        <v>4.3</v>
      </c>
      <c r="H883" s="10" t="str">
        <f>IF(E883="x",VLOOKUP(A883,'[1]Du lieu'!$A$4:$AP$486,19,FALSE),IF(F883="x",IF(G883&lt;&gt;"-",VLOOKUP(A883,'[1]Du lieu'!$A$4:$AP$486,35,FALSE),"-"),"-"))</f>
        <v>9</v>
      </c>
      <c r="I883" s="50" t="str">
        <f>"Đã có chứng chỉ Tiếng Anh "&amp;VLOOKUP(A883,'[1]Du lieu'!$A$4:$H$486,8,FALSE)&amp;" (điểm thi: "&amp;VLOOKUP(A883,'[1]Du lieu'!$A$4:$H$486,7,FALSE)&amp;"), cấp ngày "&amp;VLOOKUP(A883,'[1]Du lieu'!$A$4:$J$486,9,FALSE)&amp;", thời hạn của chứng chỉ: "&amp;VLOOKUP(In!A883,'[1]Du lieu'!$A$4:$J$486,10)</f>
        <v>Đã có chứng chỉ Tiếng Anh TOEIC (điểm thi: 490), cấp ngày 18/11/2018, thời hạn của chứng chỉ: 18/11/2020</v>
      </c>
    </row>
    <row r="884" spans="1:9" ht="15.75" customHeight="1" x14ac:dyDescent="0.25">
      <c r="A884" s="48"/>
      <c r="B884" s="13" t="str">
        <f>"(Lớp: "&amp;VLOOKUP(A883,'[1]Du lieu'!$A$4:$F$223,6,FALSE)</f>
        <v>(Lớp: D14CNPM2</v>
      </c>
      <c r="C884" s="14" t="s">
        <v>17</v>
      </c>
      <c r="D884" s="14" t="s">
        <v>16</v>
      </c>
      <c r="E884" s="15" t="str">
        <f>IF(VLOOKUP(A883,'[1]Du lieu'!$A$4:$AP$486,12)="x","x","-")</f>
        <v>-</v>
      </c>
      <c r="F884" s="15" t="str">
        <f>IF(VLOOKUP(A883,'[1]Du lieu'!$A$4:$AP$486,28)="x","x","-")</f>
        <v>x</v>
      </c>
      <c r="G884" s="16">
        <v>4.9000000000000004</v>
      </c>
      <c r="H884" s="14" t="str">
        <f>IF(E884="x",VLOOKUP(A883,'[1]Du lieu'!$A$4:$AP$486,20,FALSE),IF(F884="x",IF(G884&lt;&gt;"-",VLOOKUP(A883,'[1]Du lieu'!$A$4:$AP$486,36,FALSE),"-"),"-"))</f>
        <v>9</v>
      </c>
      <c r="I884" s="51"/>
    </row>
    <row r="885" spans="1:9" ht="15.75" customHeight="1" x14ac:dyDescent="0.25">
      <c r="A885" s="48"/>
      <c r="B885" s="13" t="str">
        <f>"MSV: "&amp;VLOOKUP(A883,'[1]Du lieu'!$A$4:$B$223,2,FALSE)</f>
        <v>MSV: B14DCCN444</v>
      </c>
      <c r="C885" s="14" t="s">
        <v>18</v>
      </c>
      <c r="D885" s="14" t="s">
        <v>16</v>
      </c>
      <c r="E885" s="15" t="str">
        <f>IF(VLOOKUP(A883,'[1]Du lieu'!$A$4:$AP$486,13)="x","x","-")</f>
        <v>-</v>
      </c>
      <c r="F885" s="15" t="str">
        <f>IF(VLOOKUP(A883,'[1]Du lieu'!$A$4:$AP$486,29)="x","x","-")</f>
        <v>-</v>
      </c>
      <c r="G885" s="16"/>
      <c r="H885" s="14" t="str">
        <f>IF(E885="x",VLOOKUP(A883,'[1]Du lieu'!$A$4:$AP$486,21,FALSE),IF(F885="x",IF(G885&lt;&gt;"-",VLOOKUP(A883,'[1]Du lieu'!$A$4:$AP$486,37,FALSE),"-"),"-"))</f>
        <v>-</v>
      </c>
      <c r="I885" s="51"/>
    </row>
    <row r="886" spans="1:9" ht="15.75" customHeight="1" x14ac:dyDescent="0.25">
      <c r="A886" s="48"/>
      <c r="B886" s="28" t="str">
        <f>"NS: "&amp;VLOOKUP(A883,'[1]Du lieu'!$A$4:$F$223,5,FALSE)&amp;")"</f>
        <v>NS: 31/12/1995)</v>
      </c>
      <c r="C886" s="29" t="s">
        <v>19</v>
      </c>
      <c r="D886" s="29" t="s">
        <v>16</v>
      </c>
      <c r="E886" s="30" t="str">
        <f>IF(VLOOKUP(A883,'[1]Du lieu'!$A$4:$AP$486,14)="x","x","-")</f>
        <v>-</v>
      </c>
      <c r="F886" s="30" t="str">
        <f>IF(VLOOKUP(A883,'[1]Du lieu'!$A$4:$AP$486,30)="x","x","-")</f>
        <v>-</v>
      </c>
      <c r="G886" s="27"/>
      <c r="H886" s="29" t="str">
        <f>IF(E886="x",VLOOKUP(A883,'[1]Du lieu'!$A$4:$AP$486,22,FALSE),IF(F886="x",IF(G886&lt;&gt;"-",VLOOKUP(A883,'[1]Du lieu'!$A$4:$AP$486,38,FALSE),"-"),"-"))</f>
        <v>-</v>
      </c>
      <c r="I886" s="52"/>
    </row>
    <row r="887" spans="1:9" ht="15.75" customHeight="1" x14ac:dyDescent="0.25">
      <c r="A887" s="42">
        <v>221</v>
      </c>
      <c r="B887" s="9" t="str">
        <f>VLOOKUP(A887,'[1]Du lieu'!$A$4:$C$2224,3,FALSE)&amp;" "&amp;VLOOKUP(A887,'[1]Du lieu'!$A$4:$D$224,4,FALSE)</f>
        <v>Nguyễn Thị Hà</v>
      </c>
      <c r="C887" s="10" t="s">
        <v>15</v>
      </c>
      <c r="D887" s="10" t="s">
        <v>16</v>
      </c>
      <c r="E887" s="11" t="str">
        <f>IF(VLOOKUP(A887,'[1]Du lieu'!$A$4:$AP$486,11)="x","x","-")</f>
        <v>-</v>
      </c>
      <c r="F887" s="11" t="str">
        <f>IF(VLOOKUP(A887,'[1]Du lieu'!$A$4:$AP$486,27)="x","x","-")</f>
        <v>x</v>
      </c>
      <c r="G887" s="12">
        <v>5.5</v>
      </c>
      <c r="H887" s="10" t="str">
        <f>IF(E887="x",VLOOKUP(A887,'[1]Du lieu'!$A$4:$AP$486,19,FALSE),IF(F887="x",IF(G887&lt;&gt;"-",VLOOKUP(A887,'[1]Du lieu'!$A$4:$AP$486,35,FALSE),"-"),"-"))</f>
        <v>9</v>
      </c>
      <c r="I887" s="45" t="str">
        <f>"Đã có chứng chỉ Tiếng Anh "&amp;VLOOKUP(A887,'[1]Du lieu'!$A$4:$H$486,8,FALSE)&amp;" (điểm thi: "&amp;VLOOKUP(A887,'[1]Du lieu'!$A$4:$H$486,7,FALSE)&amp;"), cấp ngày "&amp;VLOOKUP(A887,'[1]Du lieu'!$A$4:$J$486,9,FALSE)&amp;", thời hạn của chứng chỉ: "&amp;VLOOKUP(In!A887,'[1]Du lieu'!$A$4:$J$486,10)</f>
        <v>Đã có chứng chỉ Tiếng Anh TOEIC (điểm thi: 500), cấp ngày 27/11/2018, thời hạn của chứng chỉ: 27/11/2020</v>
      </c>
    </row>
    <row r="888" spans="1:9" ht="15.75" customHeight="1" x14ac:dyDescent="0.25">
      <c r="A888" s="43"/>
      <c r="B888" s="13" t="str">
        <f>"(Lớp: "&amp;VLOOKUP(A887,'[1]Du lieu'!$A$4:$F$224,6,FALSE)</f>
        <v>(Lớp: D14CNPM2</v>
      </c>
      <c r="C888" s="14" t="s">
        <v>17</v>
      </c>
      <c r="D888" s="14" t="s">
        <v>16</v>
      </c>
      <c r="E888" s="15" t="str">
        <f>IF(VLOOKUP(A887,'[1]Du lieu'!$A$4:$AP$486,12)="x","x","-")</f>
        <v>-</v>
      </c>
      <c r="F888" s="15" t="str">
        <f>IF(VLOOKUP(A887,'[1]Du lieu'!$A$4:$AP$486,28)="x","x","-")</f>
        <v>x</v>
      </c>
      <c r="G888" s="16">
        <v>6.4</v>
      </c>
      <c r="H888" s="14" t="str">
        <f>IF(E888="x",VLOOKUP(A887,'[1]Du lieu'!$A$4:$AP$486,20,FALSE),IF(F888="x",IF(G888&lt;&gt;"-",VLOOKUP(A887,'[1]Du lieu'!$A$4:$AP$486,36,FALSE),"-"),"-"))</f>
        <v>9</v>
      </c>
      <c r="I888" s="46"/>
    </row>
    <row r="889" spans="1:9" ht="15.75" customHeight="1" x14ac:dyDescent="0.25">
      <c r="A889" s="43"/>
      <c r="B889" s="13" t="str">
        <f>"MSV: "&amp;VLOOKUP(A887,'[1]Du lieu'!$A$4:$B$224,2,FALSE)</f>
        <v>MSV: B14DCCN210</v>
      </c>
      <c r="C889" s="14" t="s">
        <v>18</v>
      </c>
      <c r="D889" s="14" t="s">
        <v>16</v>
      </c>
      <c r="E889" s="15" t="str">
        <f>IF(VLOOKUP(A887,'[1]Du lieu'!$A$4:$AP$486,13)="x","x","-")</f>
        <v>-</v>
      </c>
      <c r="F889" s="15" t="str">
        <f>IF(VLOOKUP(A887,'[1]Du lieu'!$A$4:$AP$486,29)="x","x","-")</f>
        <v>-</v>
      </c>
      <c r="G889" s="16"/>
      <c r="H889" s="14" t="str">
        <f>IF(E889="x",VLOOKUP(A887,'[1]Du lieu'!$A$4:$AP$486,21,FALSE),IF(F889="x",IF(G889&lt;&gt;"-",VLOOKUP(A887,'[1]Du lieu'!$A$4:$AP$486,37,FALSE),"-"),"-"))</f>
        <v>-</v>
      </c>
      <c r="I889" s="46"/>
    </row>
    <row r="890" spans="1:9" ht="15.75" customHeight="1" x14ac:dyDescent="0.25">
      <c r="A890" s="44"/>
      <c r="B890" s="13" t="str">
        <f>"NS: "&amp;VLOOKUP(A887,'[1]Du lieu'!$A$4:$F$224,5,FALSE)&amp;")"</f>
        <v>NS: 11/05/1995)</v>
      </c>
      <c r="C890" s="14" t="s">
        <v>19</v>
      </c>
      <c r="D890" s="14" t="s">
        <v>16</v>
      </c>
      <c r="E890" s="15" t="str">
        <f>IF(VLOOKUP(A887,'[1]Du lieu'!$A$4:$AP$486,14)="x","x","-")</f>
        <v>-</v>
      </c>
      <c r="F890" s="15" t="str">
        <f>IF(VLOOKUP(A887,'[1]Du lieu'!$A$4:$AP$486,30)="x","x","-")</f>
        <v>-</v>
      </c>
      <c r="G890" s="16"/>
      <c r="H890" s="14" t="str">
        <f>IF(E890="x",VLOOKUP(A887,'[1]Du lieu'!$A$4:$AP$486,22,FALSE),IF(F890="x",IF(G890&lt;&gt;"-",VLOOKUP(A887,'[1]Du lieu'!$A$4:$AP$486,38,FALSE),"-"),"-"))</f>
        <v>-</v>
      </c>
      <c r="I890" s="46"/>
    </row>
    <row r="891" spans="1:9" ht="15.75" customHeight="1" x14ac:dyDescent="0.25">
      <c r="A891" s="47">
        <v>222</v>
      </c>
      <c r="B891" s="9" t="str">
        <f>VLOOKUP(A891,'[1]Du lieu'!$A$4:$C$225,3,FALSE)&amp;" "&amp;VLOOKUP(A891,'[1]Du lieu'!$A$4:$D$225,4,FALSE)</f>
        <v>Ngô Đức Hưng</v>
      </c>
      <c r="C891" s="10" t="s">
        <v>15</v>
      </c>
      <c r="D891" s="10" t="s">
        <v>16</v>
      </c>
      <c r="E891" s="11" t="str">
        <f>IF(VLOOKUP(A891,'[1]Du lieu'!$A$4:$AP$486,11)="x","x","-")</f>
        <v>-</v>
      </c>
      <c r="F891" s="11" t="str">
        <f>IF(VLOOKUP(A891,'[1]Du lieu'!$A$4:$AP$486,27)="x","x","-")</f>
        <v>x</v>
      </c>
      <c r="G891" s="12">
        <v>5.4</v>
      </c>
      <c r="H891" s="10" t="str">
        <f>IF(E891="x",VLOOKUP(A891,'[1]Du lieu'!$A$4:$AP$486,19,FALSE),IF(F891="x",IF(G891&lt;&gt;"-",VLOOKUP(A891,'[1]Du lieu'!$A$4:$AP$486,35,FALSE),"-"),"-"))</f>
        <v>10</v>
      </c>
      <c r="I891" s="50" t="str">
        <f>"Đã có chứng chỉ Tiếng Anh "&amp;VLOOKUP(A891,'[1]Du lieu'!$A$4:$H$486,8,FALSE)&amp;" (điểm thi: "&amp;VLOOKUP(A891,'[1]Du lieu'!$A$4:$H$486,7,FALSE)&amp;"), cấp ngày "&amp;VLOOKUP(A891,'[1]Du lieu'!$A$4:$J$486,9,FALSE)&amp;", thời hạn của chứng chỉ: "&amp;VLOOKUP(In!A891,'[1]Du lieu'!$A$4:$J$486,10)</f>
        <v>Đã có chứng chỉ Tiếng Anh TOEIC (điểm thi: 590), cấp ngày 24/10/2018, thời hạn của chứng chỉ: 24/10/2020</v>
      </c>
    </row>
    <row r="892" spans="1:9" ht="15.75" customHeight="1" x14ac:dyDescent="0.25">
      <c r="A892" s="48"/>
      <c r="B892" s="13" t="str">
        <f>"(Lớp: "&amp;VLOOKUP(A891,'[1]Du lieu'!$A$4:$F$225,6,FALSE)</f>
        <v>(Lớp: D14CNPM2</v>
      </c>
      <c r="C892" s="14" t="s">
        <v>17</v>
      </c>
      <c r="D892" s="14" t="s">
        <v>16</v>
      </c>
      <c r="E892" s="15" t="str">
        <f>IF(VLOOKUP(A891,'[1]Du lieu'!$A$4:$AP$486,12)="x","x","-")</f>
        <v>-</v>
      </c>
      <c r="F892" s="15" t="str">
        <f>IF(VLOOKUP(A891,'[1]Du lieu'!$A$4:$AP$486,28)="x","x","-")</f>
        <v>x</v>
      </c>
      <c r="G892" s="16">
        <v>6</v>
      </c>
      <c r="H892" s="14" t="str">
        <f>IF(E892="x",VLOOKUP(A891,'[1]Du lieu'!$A$4:$AP$486,20,FALSE),IF(F892="x",IF(G892&lt;&gt;"-",VLOOKUP(A891,'[1]Du lieu'!$A$4:$AP$486,36,FALSE),"-"),"-"))</f>
        <v>10</v>
      </c>
      <c r="I892" s="51"/>
    </row>
    <row r="893" spans="1:9" ht="15.75" customHeight="1" x14ac:dyDescent="0.25">
      <c r="A893" s="48"/>
      <c r="B893" s="13" t="str">
        <f>"MSV: "&amp;VLOOKUP(A891,'[1]Du lieu'!$A$4:$B$225,2,FALSE)</f>
        <v>MSV: B14DCCN455</v>
      </c>
      <c r="C893" s="14" t="s">
        <v>18</v>
      </c>
      <c r="D893" s="14" t="s">
        <v>16</v>
      </c>
      <c r="E893" s="15" t="str">
        <f>IF(VLOOKUP(A891,'[1]Du lieu'!$A$4:$AP$486,13)="x","x","-")</f>
        <v>-</v>
      </c>
      <c r="F893" s="15" t="str">
        <f>IF(VLOOKUP(A891,'[1]Du lieu'!$A$4:$AP$486,29)="x","x","-")</f>
        <v>-</v>
      </c>
      <c r="G893" s="16"/>
      <c r="H893" s="14" t="str">
        <f>IF(E893="x",VLOOKUP(A891,'[1]Du lieu'!$A$4:$AP$486,21,FALSE),IF(F893="x",IF(G893&lt;&gt;"-",VLOOKUP(A891,'[1]Du lieu'!$A$4:$AP$486,37,FALSE),"-"),"-"))</f>
        <v>-</v>
      </c>
      <c r="I893" s="51"/>
    </row>
    <row r="894" spans="1:9" ht="15.75" customHeight="1" x14ac:dyDescent="0.25">
      <c r="A894" s="48"/>
      <c r="B894" s="28" t="str">
        <f>"NS: "&amp;VLOOKUP(A891,'[1]Du lieu'!$A$4:$F$225,5,FALSE)&amp;")"</f>
        <v>NS: 08/09/1995)</v>
      </c>
      <c r="C894" s="29" t="s">
        <v>19</v>
      </c>
      <c r="D894" s="29" t="s">
        <v>16</v>
      </c>
      <c r="E894" s="30" t="str">
        <f>IF(VLOOKUP(A891,'[1]Du lieu'!$A$4:$AP$486,14)="x","x","-")</f>
        <v>-</v>
      </c>
      <c r="F894" s="30" t="str">
        <f>IF(VLOOKUP(A891,'[1]Du lieu'!$A$4:$AP$486,30)="x","x","-")</f>
        <v>-</v>
      </c>
      <c r="G894" s="27"/>
      <c r="H894" s="29" t="str">
        <f>IF(E894="x",VLOOKUP(A891,'[1]Du lieu'!$A$4:$AP$486,22,FALSE),IF(F894="x",IF(G894&lt;&gt;"-",VLOOKUP(A891,'[1]Du lieu'!$A$4:$AP$486,38,FALSE),"-"),"-"))</f>
        <v>-</v>
      </c>
      <c r="I894" s="52"/>
    </row>
    <row r="895" spans="1:9" ht="15.75" customHeight="1" x14ac:dyDescent="0.25">
      <c r="A895" s="42">
        <v>223</v>
      </c>
      <c r="B895" s="9" t="str">
        <f>VLOOKUP(A895,'[1]Du lieu'!$A$4:$C$226,3,FALSE)&amp;" "&amp;VLOOKUP(A895,'[1]Du lieu'!$A$4:$D$226,4,FALSE)</f>
        <v>Nguyễn Thị Nhung Huyền</v>
      </c>
      <c r="C895" s="10" t="s">
        <v>15</v>
      </c>
      <c r="D895" s="10" t="s">
        <v>16</v>
      </c>
      <c r="E895" s="11" t="str">
        <f>IF(VLOOKUP(A895,'[1]Du lieu'!$A$4:$AP$486,11)="x","x","-")</f>
        <v>-</v>
      </c>
      <c r="F895" s="11" t="str">
        <f>IF(VLOOKUP(A895,'[1]Du lieu'!$A$4:$AP$486,27)="x","x","-")</f>
        <v>x</v>
      </c>
      <c r="G895" s="12">
        <v>4.2</v>
      </c>
      <c r="H895" s="10" t="str">
        <f>IF(E895="x",VLOOKUP(A895,'[1]Du lieu'!$A$4:$AP$486,19,FALSE),IF(F895="x",IF(G895&lt;&gt;"-",VLOOKUP(A895,'[1]Du lieu'!$A$4:$AP$486,35,FALSE),"-"),"-"))</f>
        <v>10</v>
      </c>
      <c r="I895" s="45" t="str">
        <f>"Đã có chứng chỉ Tiếng Anh "&amp;VLOOKUP(A895,'[1]Du lieu'!$A$4:$H$486,8,FALSE)&amp;" (điểm thi: "&amp;VLOOKUP(A895,'[1]Du lieu'!$A$4:$H$486,7,FALSE)&amp;"), cấp ngày "&amp;VLOOKUP(A895,'[1]Du lieu'!$A$4:$J$486,9,FALSE)&amp;", thời hạn của chứng chỉ: "&amp;VLOOKUP(In!A895,'[1]Du lieu'!$A$4:$J$486,10)</f>
        <v>Đã có chứng chỉ Tiếng Anh TOEIC (điểm thi: 580), cấp ngày 27/11/2018, thời hạn của chứng chỉ: 27/11/2020</v>
      </c>
    </row>
    <row r="896" spans="1:9" ht="15.75" customHeight="1" x14ac:dyDescent="0.25">
      <c r="A896" s="43"/>
      <c r="B896" s="13" t="str">
        <f>"(Lớp: "&amp;VLOOKUP(A895,'[1]Du lieu'!$A$4:$F$226,6,FALSE)</f>
        <v>(Lớp: D14CNPM2</v>
      </c>
      <c r="C896" s="14" t="s">
        <v>17</v>
      </c>
      <c r="D896" s="14" t="s">
        <v>16</v>
      </c>
      <c r="E896" s="15" t="str">
        <f>IF(VLOOKUP(A895,'[1]Du lieu'!$A$4:$AP$486,12)="x","x","-")</f>
        <v>-</v>
      </c>
      <c r="F896" s="15" t="str">
        <f>IF(VLOOKUP(A895,'[1]Du lieu'!$A$4:$AP$486,28)="x","x","-")</f>
        <v>x</v>
      </c>
      <c r="G896" s="16">
        <v>7</v>
      </c>
      <c r="H896" s="14" t="str">
        <f>IF(E896="x",VLOOKUP(A895,'[1]Du lieu'!$A$4:$AP$486,20,FALSE),IF(F896="x",IF(G896&lt;&gt;"-",VLOOKUP(A895,'[1]Du lieu'!$A$4:$AP$486,36,FALSE),"-"),"-"))</f>
        <v>10</v>
      </c>
      <c r="I896" s="46"/>
    </row>
    <row r="897" spans="1:9" ht="15.75" customHeight="1" x14ac:dyDescent="0.25">
      <c r="A897" s="43"/>
      <c r="B897" s="13" t="str">
        <f>"MSV: "&amp;VLOOKUP(A895,'[1]Du lieu'!$A$4:$B$226,2,FALSE)</f>
        <v>MSV: B14DCCN533</v>
      </c>
      <c r="C897" s="14" t="s">
        <v>18</v>
      </c>
      <c r="D897" s="14" t="s">
        <v>16</v>
      </c>
      <c r="E897" s="15" t="str">
        <f>IF(VLOOKUP(A895,'[1]Du lieu'!$A$4:$AP$486,13)="x","x","-")</f>
        <v>-</v>
      </c>
      <c r="F897" s="15" t="str">
        <f>IF(VLOOKUP(A895,'[1]Du lieu'!$A$4:$AP$486,29)="x","x","-")</f>
        <v>-</v>
      </c>
      <c r="G897" s="16"/>
      <c r="H897" s="14" t="str">
        <f>IF(E897="x",VLOOKUP(A895,'[1]Du lieu'!$A$4:$AP$486,21,FALSE),IF(F897="x",IF(G897&lt;&gt;"-",VLOOKUP(A895,'[1]Du lieu'!$A$4:$AP$486,37,FALSE),"-"),"-"))</f>
        <v>-</v>
      </c>
      <c r="I897" s="46"/>
    </row>
    <row r="898" spans="1:9" ht="15.75" customHeight="1" x14ac:dyDescent="0.25">
      <c r="A898" s="44"/>
      <c r="B898" s="13" t="str">
        <f>"NS: "&amp;VLOOKUP(A895,'[1]Du lieu'!$A$4:$F$226,5,FALSE)&amp;")"</f>
        <v>NS: 22/11/1996)</v>
      </c>
      <c r="C898" s="14" t="s">
        <v>19</v>
      </c>
      <c r="D898" s="14" t="s">
        <v>16</v>
      </c>
      <c r="E898" s="15" t="str">
        <f>IF(VLOOKUP(A895,'[1]Du lieu'!$A$4:$AP$486,14)="x","x","-")</f>
        <v>-</v>
      </c>
      <c r="F898" s="15" t="str">
        <f>IF(VLOOKUP(A895,'[1]Du lieu'!$A$4:$AP$486,30)="x","x","-")</f>
        <v>-</v>
      </c>
      <c r="G898" s="16"/>
      <c r="H898" s="14" t="str">
        <f>IF(E898="x",VLOOKUP(A895,'[1]Du lieu'!$A$4:$AP$486,22,FALSE),IF(F898="x",IF(G898&lt;&gt;"-",VLOOKUP(A895,'[1]Du lieu'!$A$4:$AP$486,38,FALSE),"-"),"-"))</f>
        <v>-</v>
      </c>
      <c r="I898" s="46"/>
    </row>
    <row r="899" spans="1:9" ht="15.75" customHeight="1" x14ac:dyDescent="0.25">
      <c r="A899" s="47">
        <v>224</v>
      </c>
      <c r="B899" s="9" t="str">
        <f>VLOOKUP(A899,'[1]Du lieu'!$A$4:$C$227,3,FALSE)&amp;" "&amp;VLOOKUP(A899,'[1]Du lieu'!$A$4:$D$227,4,FALSE)</f>
        <v>Nguyễn Văn Khánh</v>
      </c>
      <c r="C899" s="10" t="s">
        <v>15</v>
      </c>
      <c r="D899" s="10" t="s">
        <v>16</v>
      </c>
      <c r="E899" s="11" t="str">
        <f>IF(VLOOKUP(A899,'[1]Du lieu'!$A$4:$AP$486,11)="x","x","-")</f>
        <v>-</v>
      </c>
      <c r="F899" s="11" t="str">
        <f>IF(VLOOKUP(A899,'[1]Du lieu'!$A$4:$AP$486,27)="x","x","-")</f>
        <v>x</v>
      </c>
      <c r="G899" s="12">
        <v>5.3</v>
      </c>
      <c r="H899" s="10" t="str">
        <f>IF(E899="x",VLOOKUP(A899,'[1]Du lieu'!$A$4:$AP$486,19,FALSE),IF(F899="x",IF(G899&lt;&gt;"-",VLOOKUP(A899,'[1]Du lieu'!$A$4:$AP$486,35,FALSE),"-"),"-"))</f>
        <v>10</v>
      </c>
      <c r="I899" s="50" t="str">
        <f>"Đã có chứng chỉ Tiếng Anh "&amp;VLOOKUP(A899,'[1]Du lieu'!$A$4:$H$486,8,FALSE)&amp;" (điểm thi: "&amp;VLOOKUP(A899,'[1]Du lieu'!$A$4:$H$486,7,FALSE)&amp;"), cấp ngày "&amp;VLOOKUP(A899,'[1]Du lieu'!$A$4:$J$486,9,FALSE)&amp;", thời hạn của chứng chỉ: "&amp;VLOOKUP(In!A899,'[1]Du lieu'!$A$4:$J$486,10)</f>
        <v>Đã có chứng chỉ Tiếng Anh TOEIC (điểm thi: 695), cấp ngày 17/10/2018, thời hạn của chứng chỉ: 17/10/2020</v>
      </c>
    </row>
    <row r="900" spans="1:9" ht="15.75" customHeight="1" x14ac:dyDescent="0.25">
      <c r="A900" s="48"/>
      <c r="B900" s="13" t="str">
        <f>"(Lớp: "&amp;VLOOKUP(A899,'[1]Du lieu'!$A$4:$F$227,6,FALSE)</f>
        <v>(Lớp: D14CNPM2</v>
      </c>
      <c r="C900" s="14" t="s">
        <v>17</v>
      </c>
      <c r="D900" s="14" t="s">
        <v>16</v>
      </c>
      <c r="E900" s="15" t="str">
        <f>IF(VLOOKUP(A899,'[1]Du lieu'!$A$4:$AP$486,12)="x","x","-")</f>
        <v>-</v>
      </c>
      <c r="F900" s="15" t="str">
        <f>IF(VLOOKUP(A899,'[1]Du lieu'!$A$4:$AP$486,28)="x","x","-")</f>
        <v>x</v>
      </c>
      <c r="G900" s="16">
        <v>5.9</v>
      </c>
      <c r="H900" s="14" t="str">
        <f>IF(E900="x",VLOOKUP(A899,'[1]Du lieu'!$A$4:$AP$486,20,FALSE),IF(F900="x",IF(G900&lt;&gt;"-",VLOOKUP(A899,'[1]Du lieu'!$A$4:$AP$486,36,FALSE),"-"),"-"))</f>
        <v>10</v>
      </c>
      <c r="I900" s="51"/>
    </row>
    <row r="901" spans="1:9" ht="15.75" customHeight="1" x14ac:dyDescent="0.25">
      <c r="A901" s="48"/>
      <c r="B901" s="13" t="str">
        <f>"MSV: "&amp;VLOOKUP(A899,'[1]Du lieu'!$A$4:$B$227,2,FALSE)</f>
        <v>MSV: B14DCCN150</v>
      </c>
      <c r="C901" s="14" t="s">
        <v>18</v>
      </c>
      <c r="D901" s="14" t="s">
        <v>16</v>
      </c>
      <c r="E901" s="15" t="str">
        <f>IF(VLOOKUP(A899,'[1]Du lieu'!$A$4:$AP$486,13)="x","x","-")</f>
        <v>-</v>
      </c>
      <c r="F901" s="15" t="str">
        <f>IF(VLOOKUP(A899,'[1]Du lieu'!$A$4:$AP$486,29)="x","x","-")</f>
        <v>-</v>
      </c>
      <c r="G901" s="16"/>
      <c r="H901" s="14" t="str">
        <f>IF(E901="x",VLOOKUP(A899,'[1]Du lieu'!$A$4:$AP$486,21,FALSE),IF(F901="x",IF(G901&lt;&gt;"-",VLOOKUP(A899,'[1]Du lieu'!$A$4:$AP$486,37,FALSE),"-"),"-"))</f>
        <v>-</v>
      </c>
      <c r="I901" s="51"/>
    </row>
    <row r="902" spans="1:9" ht="15.75" customHeight="1" x14ac:dyDescent="0.25">
      <c r="A902" s="48"/>
      <c r="B902" s="28" t="str">
        <f>"NS: "&amp;VLOOKUP(A899,'[1]Du lieu'!$A$4:$F$227,5,FALSE)&amp;")"</f>
        <v>NS: 19/03/1996)</v>
      </c>
      <c r="C902" s="29" t="s">
        <v>19</v>
      </c>
      <c r="D902" s="29" t="s">
        <v>16</v>
      </c>
      <c r="E902" s="30" t="str">
        <f>IF(VLOOKUP(A899,'[1]Du lieu'!$A$4:$AP$486,14)="x","x","-")</f>
        <v>-</v>
      </c>
      <c r="F902" s="30" t="str">
        <f>IF(VLOOKUP(A899,'[1]Du lieu'!$A$4:$AP$486,30)="x","x","-")</f>
        <v>-</v>
      </c>
      <c r="G902" s="27"/>
      <c r="H902" s="29" t="str">
        <f>IF(E902="x",VLOOKUP(A899,'[1]Du lieu'!$A$4:$AP$486,22,FALSE),IF(F902="x",IF(G902&lt;&gt;"-",VLOOKUP(A899,'[1]Du lieu'!$A$4:$AP$486,38,FALSE),"-"),"-"))</f>
        <v>-</v>
      </c>
      <c r="I902" s="52"/>
    </row>
    <row r="903" spans="1:9" ht="15.75" customHeight="1" x14ac:dyDescent="0.25">
      <c r="A903" s="42">
        <v>225</v>
      </c>
      <c r="B903" s="9" t="str">
        <f>VLOOKUP(A903,'[1]Du lieu'!$A$4:$C$228,3,FALSE)&amp;" "&amp;VLOOKUP(A903,'[1]Du lieu'!$A$4:$D$228,4,FALSE)</f>
        <v>Nguyễn Thị Lành</v>
      </c>
      <c r="C903" s="10" t="s">
        <v>15</v>
      </c>
      <c r="D903" s="10" t="s">
        <v>16</v>
      </c>
      <c r="E903" s="11" t="str">
        <f>IF(VLOOKUP(A903,'[1]Du lieu'!$A$4:$AP$486,11)="x","x","-")</f>
        <v>-</v>
      </c>
      <c r="F903" s="11" t="str">
        <f>IF(VLOOKUP(A903,'[1]Du lieu'!$A$4:$AP$486,27)="x","x","-")</f>
        <v>x</v>
      </c>
      <c r="G903" s="12">
        <v>5.9</v>
      </c>
      <c r="H903" s="10" t="str">
        <f>IF(E903="x",VLOOKUP(A903,'[1]Du lieu'!$A$4:$AP$486,19,FALSE),IF(F903="x",IF(G903&lt;&gt;"-",VLOOKUP(A903,'[1]Du lieu'!$A$4:$AP$486,35,FALSE),"-"),"-"))</f>
        <v>8</v>
      </c>
      <c r="I903" s="45" t="str">
        <f>"Đã có chứng chỉ Tiếng Anh "&amp;VLOOKUP(A903,'[1]Du lieu'!$A$4:$H$486,8,FALSE)&amp;" (điểm thi: "&amp;VLOOKUP(A903,'[1]Du lieu'!$A$4:$H$486,7,FALSE)&amp;"), cấp ngày "&amp;VLOOKUP(A903,'[1]Du lieu'!$A$4:$J$486,9,FALSE)&amp;", thời hạn của chứng chỉ: "&amp;VLOOKUP(In!A903,'[1]Du lieu'!$A$4:$J$486,10)</f>
        <v>Đã có chứng chỉ Tiếng Anh TOEIC (điểm thi: 470), cấp ngày 27/11/2018, thời hạn của chứng chỉ: 27/11/2020</v>
      </c>
    </row>
    <row r="904" spans="1:9" ht="15.75" customHeight="1" x14ac:dyDescent="0.25">
      <c r="A904" s="43"/>
      <c r="B904" s="13" t="str">
        <f>"(Lớp: "&amp;VLOOKUP(A903,'[1]Du lieu'!$A$4:$F$228,6,FALSE)</f>
        <v>(Lớp: D14CNPM2</v>
      </c>
      <c r="C904" s="14" t="s">
        <v>17</v>
      </c>
      <c r="D904" s="14" t="s">
        <v>16</v>
      </c>
      <c r="E904" s="15" t="str">
        <f>IF(VLOOKUP(A903,'[1]Du lieu'!$A$4:$AP$486,12)="x","x","-")</f>
        <v>-</v>
      </c>
      <c r="F904" s="15" t="str">
        <f>IF(VLOOKUP(A903,'[1]Du lieu'!$A$4:$AP$486,28)="x","x","-")</f>
        <v>x</v>
      </c>
      <c r="G904" s="16">
        <v>5.2</v>
      </c>
      <c r="H904" s="14">
        <f>IF(E904="x",VLOOKUP(A903,'[1]Du lieu'!$A$4:$AP$486,20,FALSE),IF(F904="x",IF(G904&lt;&gt;"-",VLOOKUP(A903,'[1]Du lieu'!$A$4:$AP$486,36,FALSE),"-"),"-"))</f>
        <v>7</v>
      </c>
      <c r="I904" s="46"/>
    </row>
    <row r="905" spans="1:9" ht="15.75" customHeight="1" x14ac:dyDescent="0.25">
      <c r="A905" s="43"/>
      <c r="B905" s="13" t="str">
        <f>"MSV: "&amp;VLOOKUP(A903,'[1]Du lieu'!$A$4:$B$228,2,FALSE)</f>
        <v>MSV: B14DCCN342</v>
      </c>
      <c r="C905" s="14" t="s">
        <v>18</v>
      </c>
      <c r="D905" s="14" t="s">
        <v>16</v>
      </c>
      <c r="E905" s="15" t="str">
        <f>IF(VLOOKUP(A903,'[1]Du lieu'!$A$4:$AP$486,13)="x","x","-")</f>
        <v>-</v>
      </c>
      <c r="F905" s="15" t="str">
        <f>IF(VLOOKUP(A903,'[1]Du lieu'!$A$4:$AP$486,29)="x","x","-")</f>
        <v>-</v>
      </c>
      <c r="G905" s="16"/>
      <c r="H905" s="14" t="str">
        <f>IF(E905="x",VLOOKUP(A903,'[1]Du lieu'!$A$4:$AP$486,21,FALSE),IF(F905="x",IF(G905&lt;&gt;"-",VLOOKUP(A903,'[1]Du lieu'!$A$4:$AP$486,37,FALSE),"-"),"-"))</f>
        <v>-</v>
      </c>
      <c r="I905" s="46"/>
    </row>
    <row r="906" spans="1:9" ht="15.75" customHeight="1" x14ac:dyDescent="0.25">
      <c r="A906" s="44"/>
      <c r="B906" s="13" t="str">
        <f>"NS: "&amp;VLOOKUP(A903,'[1]Du lieu'!$A$4:$F$228,5,FALSE)&amp;")"</f>
        <v>NS: 25/11/1996)</v>
      </c>
      <c r="C906" s="14" t="s">
        <v>19</v>
      </c>
      <c r="D906" s="14" t="s">
        <v>16</v>
      </c>
      <c r="E906" s="15" t="str">
        <f>IF(VLOOKUP(A903,'[1]Du lieu'!$A$4:$AP$486,14)="x","x","-")</f>
        <v>-</v>
      </c>
      <c r="F906" s="15" t="str">
        <f>IF(VLOOKUP(A903,'[1]Du lieu'!$A$4:$AP$486,30)="x","x","-")</f>
        <v>-</v>
      </c>
      <c r="G906" s="16"/>
      <c r="H906" s="14" t="str">
        <f>IF(E906="x",VLOOKUP(A903,'[1]Du lieu'!$A$4:$AP$486,22,FALSE),IF(F906="x",IF(G906&lt;&gt;"-",VLOOKUP(A903,'[1]Du lieu'!$A$4:$AP$486,38,FALSE),"-"),"-"))</f>
        <v>-</v>
      </c>
      <c r="I906" s="46"/>
    </row>
    <row r="907" spans="1:9" ht="15.75" customHeight="1" x14ac:dyDescent="0.25">
      <c r="A907" s="47">
        <v>226</v>
      </c>
      <c r="B907" s="9" t="str">
        <f>VLOOKUP(A907,'[1]Du lieu'!$A$4:$C$229,3,FALSE)&amp;" "&amp;VLOOKUP(A907,'[1]Du lieu'!$A$4:$D$229,4,FALSE)</f>
        <v>Phùng Thị Mai</v>
      </c>
      <c r="C907" s="10" t="s">
        <v>15</v>
      </c>
      <c r="D907" s="10" t="s">
        <v>16</v>
      </c>
      <c r="E907" s="11" t="str">
        <f>IF(VLOOKUP(A907,'[1]Du lieu'!$A$4:$AP$486,11)="x","x","-")</f>
        <v>-</v>
      </c>
      <c r="F907" s="11" t="str">
        <f>IF(VLOOKUP(A907,'[1]Du lieu'!$A$4:$AP$486,27)="x","x","-")</f>
        <v>x</v>
      </c>
      <c r="G907" s="12">
        <v>4.4000000000000004</v>
      </c>
      <c r="H907" s="10" t="str">
        <f>IF(E907="x",VLOOKUP(A907,'[1]Du lieu'!$A$4:$AP$486,19,FALSE),IF(F907="x",IF(G907&lt;&gt;"-",VLOOKUP(A907,'[1]Du lieu'!$A$4:$AP$486,35,FALSE),"-"),"-"))</f>
        <v>8</v>
      </c>
      <c r="I907" s="50" t="str">
        <f>"Đã có chứng chỉ Tiếng Anh "&amp;VLOOKUP(A907,'[1]Du lieu'!$A$4:$H$486,8,FALSE)&amp;" (điểm thi: "&amp;VLOOKUP(A907,'[1]Du lieu'!$A$4:$H$486,7,FALSE)&amp;"), cấp ngày "&amp;VLOOKUP(A907,'[1]Du lieu'!$A$4:$J$486,9,FALSE)&amp;", thời hạn của chứng chỉ: "&amp;VLOOKUP(In!A907,'[1]Du lieu'!$A$4:$J$486,10)</f>
        <v>Đã có chứng chỉ Tiếng Anh TOEIC (điểm thi: 455), cấp ngày 21/11/2018, thời hạn của chứng chỉ: 21/11/2020</v>
      </c>
    </row>
    <row r="908" spans="1:9" ht="15.75" customHeight="1" x14ac:dyDescent="0.25">
      <c r="A908" s="48"/>
      <c r="B908" s="13" t="str">
        <f>"(Lớp: "&amp;VLOOKUP(A907,'[1]Du lieu'!$A$4:$F$229,6,FALSE)</f>
        <v>(Lớp: D14CNPM2</v>
      </c>
      <c r="C908" s="14" t="s">
        <v>17</v>
      </c>
      <c r="D908" s="14" t="s">
        <v>16</v>
      </c>
      <c r="E908" s="15" t="str">
        <f>IF(VLOOKUP(A907,'[1]Du lieu'!$A$4:$AP$486,12)="x","x","-")</f>
        <v>-</v>
      </c>
      <c r="F908" s="15" t="str">
        <f>IF(VLOOKUP(A907,'[1]Du lieu'!$A$4:$AP$486,28)="x","x","-")</f>
        <v>x</v>
      </c>
      <c r="G908" s="16">
        <v>6.4</v>
      </c>
      <c r="H908" s="14">
        <f>IF(E908="x",VLOOKUP(A907,'[1]Du lieu'!$A$4:$AP$486,20,FALSE),IF(F908="x",IF(G908&lt;&gt;"-",VLOOKUP(A907,'[1]Du lieu'!$A$4:$AP$486,36,FALSE),"-"),"-"))</f>
        <v>7</v>
      </c>
      <c r="I908" s="51"/>
    </row>
    <row r="909" spans="1:9" ht="15.75" customHeight="1" x14ac:dyDescent="0.25">
      <c r="A909" s="48"/>
      <c r="B909" s="13" t="str">
        <f>"MSV: "&amp;VLOOKUP(A907,'[1]Du lieu'!$A$4:$B$229,2,FALSE)</f>
        <v>MSV: B14DCCN558</v>
      </c>
      <c r="C909" s="14" t="s">
        <v>18</v>
      </c>
      <c r="D909" s="14" t="s">
        <v>16</v>
      </c>
      <c r="E909" s="15" t="str">
        <f>IF(VLOOKUP(A907,'[1]Du lieu'!$A$4:$AP$486,13)="x","x","-")</f>
        <v>-</v>
      </c>
      <c r="F909" s="15" t="str">
        <f>IF(VLOOKUP(A907,'[1]Du lieu'!$A$4:$AP$486,29)="x","x","-")</f>
        <v>-</v>
      </c>
      <c r="G909" s="16"/>
      <c r="H909" s="14" t="str">
        <f>IF(E909="x",VLOOKUP(A907,'[1]Du lieu'!$A$4:$AP$486,21,FALSE),IF(F909="x",IF(G909&lt;&gt;"-",VLOOKUP(A907,'[1]Du lieu'!$A$4:$AP$486,37,FALSE),"-"),"-"))</f>
        <v>-</v>
      </c>
      <c r="I909" s="51"/>
    </row>
    <row r="910" spans="1:9" ht="15.75" customHeight="1" x14ac:dyDescent="0.25">
      <c r="A910" s="48"/>
      <c r="B910" s="28" t="str">
        <f>"NS: "&amp;VLOOKUP(A907,'[1]Du lieu'!$A$4:$F$229,5,FALSE)&amp;")"</f>
        <v>NS: 19/10/1994)</v>
      </c>
      <c r="C910" s="29" t="s">
        <v>19</v>
      </c>
      <c r="D910" s="29" t="s">
        <v>16</v>
      </c>
      <c r="E910" s="30" t="str">
        <f>IF(VLOOKUP(A907,'[1]Du lieu'!$A$4:$AP$486,14)="x","x","-")</f>
        <v>-</v>
      </c>
      <c r="F910" s="30" t="str">
        <f>IF(VLOOKUP(A907,'[1]Du lieu'!$A$4:$AP$486,30)="x","x","-")</f>
        <v>-</v>
      </c>
      <c r="G910" s="27"/>
      <c r="H910" s="29" t="str">
        <f>IF(E910="x",VLOOKUP(A907,'[1]Du lieu'!$A$4:$AP$486,22,FALSE),IF(F910="x",IF(G910&lt;&gt;"-",VLOOKUP(A907,'[1]Du lieu'!$A$4:$AP$486,38,FALSE),"-"),"-"))</f>
        <v>-</v>
      </c>
      <c r="I910" s="52"/>
    </row>
    <row r="911" spans="1:9" ht="15.75" customHeight="1" x14ac:dyDescent="0.25">
      <c r="A911" s="42">
        <v>227</v>
      </c>
      <c r="B911" s="9" t="str">
        <f>VLOOKUP(A911,'[1]Du lieu'!$A$4:$C$230,3,FALSE)&amp;" "&amp;VLOOKUP(A911,'[1]Du lieu'!$A$4:$D$230,4,FALSE)</f>
        <v>Đặng Tiến Mạnh</v>
      </c>
      <c r="C911" s="10" t="s">
        <v>15</v>
      </c>
      <c r="D911" s="10" t="s">
        <v>16</v>
      </c>
      <c r="E911" s="11" t="str">
        <f>IF(VLOOKUP(A911,'[1]Du lieu'!$A$4:$AP$486,11)="x","x","-")</f>
        <v>-</v>
      </c>
      <c r="F911" s="11" t="str">
        <f>IF(VLOOKUP(A911,'[1]Du lieu'!$A$4:$AP$486,27)="x","x","-")</f>
        <v>-</v>
      </c>
      <c r="G911" s="12"/>
      <c r="H911" s="10" t="str">
        <f>IF(E911="x",VLOOKUP(A911,'[1]Du lieu'!$A$4:$AP$486,19,FALSE),IF(F911="x",IF(G911&lt;&gt;"-",VLOOKUP(A911,'[1]Du lieu'!$A$4:$AP$486,35,FALSE),"-"),"-"))</f>
        <v>-</v>
      </c>
      <c r="I911" s="45" t="str">
        <f>"Đã có chứng chỉ Tiếng Anh "&amp;VLOOKUP(A911,'[1]Du lieu'!$A$4:$H$486,8,FALSE)&amp;" (điểm thi: "&amp;VLOOKUP(A911,'[1]Du lieu'!$A$4:$H$486,7,FALSE)&amp;"), cấp ngày "&amp;VLOOKUP(A911,'[1]Du lieu'!$A$4:$J$486,9,FALSE)&amp;", thời hạn của chứng chỉ: "&amp;VLOOKUP(In!A911,'[1]Du lieu'!$A$4:$J$486,10)</f>
        <v>Đã có chứng chỉ Tiếng Anh TOEIC (điểm thi: 520), cấp ngày 06/9/2017, thời hạn của chứng chỉ: 06/9/2019</v>
      </c>
    </row>
    <row r="912" spans="1:9" ht="15.75" customHeight="1" x14ac:dyDescent="0.25">
      <c r="A912" s="43"/>
      <c r="B912" s="13" t="str">
        <f>"(Lớp: "&amp;VLOOKUP(A911,'[1]Du lieu'!$A$4:$F$230,6,FALSE)</f>
        <v>(Lớp: D14CNPM2</v>
      </c>
      <c r="C912" s="14" t="s">
        <v>17</v>
      </c>
      <c r="D912" s="14" t="s">
        <v>16</v>
      </c>
      <c r="E912" s="15" t="str">
        <f>IF(VLOOKUP(A911,'[1]Du lieu'!$A$4:$AP$486,12)="x","x","-")</f>
        <v>-</v>
      </c>
      <c r="F912" s="15" t="str">
        <f>IF(VLOOKUP(A911,'[1]Du lieu'!$A$4:$AP$486,28)="x","x","-")</f>
        <v>x</v>
      </c>
      <c r="G912" s="16">
        <v>5.9</v>
      </c>
      <c r="H912" s="14" t="str">
        <f>IF(E912="x",VLOOKUP(A911,'[1]Du lieu'!$A$4:$AP$486,20,FALSE),IF(F912="x",IF(G912&lt;&gt;"-",VLOOKUP(A911,'[1]Du lieu'!$A$4:$AP$486,36,FALSE),"-"),"-"))</f>
        <v>9</v>
      </c>
      <c r="I912" s="46"/>
    </row>
    <row r="913" spans="1:9" ht="15.75" customHeight="1" x14ac:dyDescent="0.25">
      <c r="A913" s="43"/>
      <c r="B913" s="13" t="str">
        <f>"MSV: "&amp;VLOOKUP(A911,'[1]Du lieu'!$A$4:$B$230,2,FALSE)</f>
        <v>MSV: B14DCCN263</v>
      </c>
      <c r="C913" s="14" t="s">
        <v>18</v>
      </c>
      <c r="D913" s="14" t="s">
        <v>16</v>
      </c>
      <c r="E913" s="15" t="str">
        <f>IF(VLOOKUP(A911,'[1]Du lieu'!$A$4:$AP$486,13)="x","x","-")</f>
        <v>-</v>
      </c>
      <c r="F913" s="15" t="str">
        <f>IF(VLOOKUP(A911,'[1]Du lieu'!$A$4:$AP$486,29)="x","x","-")</f>
        <v>-</v>
      </c>
      <c r="G913" s="16"/>
      <c r="H913" s="14" t="str">
        <f>IF(E913="x",VLOOKUP(A911,'[1]Du lieu'!$A$4:$AP$486,21,FALSE),IF(F913="x",IF(G913&lt;&gt;"-",VLOOKUP(A911,'[1]Du lieu'!$A$4:$AP$486,37,FALSE),"-"),"-"))</f>
        <v>-</v>
      </c>
      <c r="I913" s="46"/>
    </row>
    <row r="914" spans="1:9" ht="15.75" customHeight="1" x14ac:dyDescent="0.25">
      <c r="A914" s="44"/>
      <c r="B914" s="13" t="str">
        <f>"NS: "&amp;VLOOKUP(A911,'[1]Du lieu'!$A$4:$F$230,5,FALSE)&amp;")"</f>
        <v>NS: 28/10/1994)</v>
      </c>
      <c r="C914" s="14" t="s">
        <v>19</v>
      </c>
      <c r="D914" s="14" t="s">
        <v>16</v>
      </c>
      <c r="E914" s="15" t="str">
        <f>IF(VLOOKUP(A911,'[1]Du lieu'!$A$4:$AP$486,14)="x","x","-")</f>
        <v>-</v>
      </c>
      <c r="F914" s="15" t="str">
        <f>IF(VLOOKUP(A911,'[1]Du lieu'!$A$4:$AP$486,30)="x","x","-")</f>
        <v>-</v>
      </c>
      <c r="G914" s="16"/>
      <c r="H914" s="14" t="str">
        <f>IF(E914="x",VLOOKUP(A911,'[1]Du lieu'!$A$4:$AP$486,22,FALSE),IF(F914="x",IF(G914&lt;&gt;"-",VLOOKUP(A911,'[1]Du lieu'!$A$4:$AP$486,38,FALSE),"-"),"-"))</f>
        <v>-</v>
      </c>
      <c r="I914" s="46"/>
    </row>
    <row r="915" spans="1:9" ht="15.75" customHeight="1" x14ac:dyDescent="0.25">
      <c r="A915" s="47">
        <v>228</v>
      </c>
      <c r="B915" s="9" t="str">
        <f>VLOOKUP(A915,'[1]Du lieu'!$A$4:$C$231,3,FALSE)&amp;" "&amp;VLOOKUP(A915,'[1]Du lieu'!$A$4:$D$231,4,FALSE)</f>
        <v>Lê Xuân Nam</v>
      </c>
      <c r="C915" s="10" t="s">
        <v>15</v>
      </c>
      <c r="D915" s="10" t="s">
        <v>16</v>
      </c>
      <c r="E915" s="11" t="str">
        <f>IF(VLOOKUP(A915,'[1]Du lieu'!$A$4:$AP$486,11)="x","x","-")</f>
        <v>-</v>
      </c>
      <c r="F915" s="11" t="str">
        <f>IF(VLOOKUP(A915,'[1]Du lieu'!$A$4:$AP$486,27)="x","x","-")</f>
        <v>x</v>
      </c>
      <c r="G915" s="12">
        <v>4.3</v>
      </c>
      <c r="H915" s="10" t="str">
        <f>IF(E915="x",VLOOKUP(A915,'[1]Du lieu'!$A$4:$AP$486,19,FALSE),IF(F915="x",IF(G915&lt;&gt;"-",VLOOKUP(A915,'[1]Du lieu'!$A$4:$AP$486,35,FALSE),"-"),"-"))</f>
        <v>9</v>
      </c>
      <c r="I915" s="50" t="str">
        <f>"Đã có chứng chỉ Tiếng Anh "&amp;VLOOKUP(A915,'[1]Du lieu'!$A$4:$H$486,8,FALSE)&amp;" (điểm thi: "&amp;VLOOKUP(A915,'[1]Du lieu'!$A$4:$H$486,7,FALSE)&amp;"), cấp ngày "&amp;VLOOKUP(A915,'[1]Du lieu'!$A$4:$J$486,9,FALSE)&amp;", thời hạn của chứng chỉ: "&amp;VLOOKUP(In!A915,'[1]Du lieu'!$A$4:$J$486,10)</f>
        <v>Đã có chứng chỉ Tiếng Anh TOEIC (điểm thi: 490), cấp ngày 24/10/2018, thời hạn của chứng chỉ: 24/10/2020</v>
      </c>
    </row>
    <row r="916" spans="1:9" ht="15.75" customHeight="1" x14ac:dyDescent="0.25">
      <c r="A916" s="48"/>
      <c r="B916" s="13" t="str">
        <f>"(Lớp: "&amp;VLOOKUP(A915,'[1]Du lieu'!$A$4:$F$231,6,FALSE)</f>
        <v>(Lớp: D14CNPM2</v>
      </c>
      <c r="C916" s="14" t="s">
        <v>17</v>
      </c>
      <c r="D916" s="14" t="s">
        <v>16</v>
      </c>
      <c r="E916" s="15" t="str">
        <f>IF(VLOOKUP(A915,'[1]Du lieu'!$A$4:$AP$486,12)="x","x","-")</f>
        <v>-</v>
      </c>
      <c r="F916" s="15" t="str">
        <f>IF(VLOOKUP(A915,'[1]Du lieu'!$A$4:$AP$486,28)="x","x","-")</f>
        <v>x</v>
      </c>
      <c r="G916" s="16">
        <v>6.8</v>
      </c>
      <c r="H916" s="14" t="str">
        <f>IF(E916="x",VLOOKUP(A915,'[1]Du lieu'!$A$4:$AP$486,20,FALSE),IF(F916="x",IF(G916&lt;&gt;"-",VLOOKUP(A915,'[1]Du lieu'!$A$4:$AP$486,36,FALSE),"-"),"-"))</f>
        <v>9</v>
      </c>
      <c r="I916" s="51"/>
    </row>
    <row r="917" spans="1:9" ht="15.75" customHeight="1" x14ac:dyDescent="0.25">
      <c r="A917" s="48"/>
      <c r="B917" s="13" t="str">
        <f>"MSV: "&amp;VLOOKUP(A915,'[1]Du lieu'!$A$4:$B$231,2,FALSE)</f>
        <v>MSV: B14DCCN461</v>
      </c>
      <c r="C917" s="14" t="s">
        <v>18</v>
      </c>
      <c r="D917" s="14" t="s">
        <v>16</v>
      </c>
      <c r="E917" s="15" t="str">
        <f>IF(VLOOKUP(A915,'[1]Du lieu'!$A$4:$AP$486,13)="x","x","-")</f>
        <v>-</v>
      </c>
      <c r="F917" s="15" t="str">
        <f>IF(VLOOKUP(A915,'[1]Du lieu'!$A$4:$AP$486,29)="x","x","-")</f>
        <v>-</v>
      </c>
      <c r="G917" s="16"/>
      <c r="H917" s="14" t="str">
        <f>IF(E917="x",VLOOKUP(A915,'[1]Du lieu'!$A$4:$AP$486,21,FALSE),IF(F917="x",IF(G917&lt;&gt;"-",VLOOKUP(A915,'[1]Du lieu'!$A$4:$AP$486,37,FALSE),"-"),"-"))</f>
        <v>-</v>
      </c>
      <c r="I917" s="51"/>
    </row>
    <row r="918" spans="1:9" ht="15.75" customHeight="1" x14ac:dyDescent="0.25">
      <c r="A918" s="48"/>
      <c r="B918" s="28" t="str">
        <f>"NS: "&amp;VLOOKUP(A915,'[1]Du lieu'!$A$4:$F$231,5,FALSE)&amp;")"</f>
        <v>NS: 09/03/1996)</v>
      </c>
      <c r="C918" s="29" t="s">
        <v>19</v>
      </c>
      <c r="D918" s="29" t="s">
        <v>16</v>
      </c>
      <c r="E918" s="30" t="str">
        <f>IF(VLOOKUP(A915,'[1]Du lieu'!$A$4:$AP$486,14)="x","x","-")</f>
        <v>-</v>
      </c>
      <c r="F918" s="30" t="str">
        <f>IF(VLOOKUP(A915,'[1]Du lieu'!$A$4:$AP$486,30)="x","x","-")</f>
        <v>-</v>
      </c>
      <c r="G918" s="27"/>
      <c r="H918" s="29" t="str">
        <f>IF(E918="x",VLOOKUP(A915,'[1]Du lieu'!$A$4:$AP$486,22,FALSE),IF(F918="x",IF(G918&lt;&gt;"-",VLOOKUP(A915,'[1]Du lieu'!$A$4:$AP$486,38,FALSE),"-"),"-"))</f>
        <v>-</v>
      </c>
      <c r="I918" s="52"/>
    </row>
    <row r="919" spans="1:9" ht="15.75" customHeight="1" x14ac:dyDescent="0.25">
      <c r="A919" s="42">
        <v>229</v>
      </c>
      <c r="B919" s="9" t="str">
        <f>VLOOKUP(A919,'[1]Du lieu'!$A$4:$C$232,3,FALSE)&amp;" "&amp;VLOOKUP(A919,'[1]Du lieu'!$A$4:$D$232,4,FALSE)</f>
        <v>Nguyễn Phương Nam</v>
      </c>
      <c r="C919" s="10" t="s">
        <v>15</v>
      </c>
      <c r="D919" s="10" t="s">
        <v>16</v>
      </c>
      <c r="E919" s="11" t="str">
        <f>IF(VLOOKUP(A919,'[1]Du lieu'!$A$4:$AP$486,11)="x","x","-")</f>
        <v>-</v>
      </c>
      <c r="F919" s="11" t="str">
        <f>IF(VLOOKUP(A919,'[1]Du lieu'!$A$4:$AP$486,27)="x","x","-")</f>
        <v>x</v>
      </c>
      <c r="G919" s="12">
        <v>4.8</v>
      </c>
      <c r="H919" s="10" t="str">
        <f>IF(E919="x",VLOOKUP(A919,'[1]Du lieu'!$A$4:$AP$486,19,FALSE),IF(F919="x",IF(G919&lt;&gt;"-",VLOOKUP(A919,'[1]Du lieu'!$A$4:$AP$486,35,FALSE),"-"),"-"))</f>
        <v>9</v>
      </c>
      <c r="I919" s="45" t="str">
        <f>"Đã có chứng chỉ Tiếng Anh "&amp;VLOOKUP(A919,'[1]Du lieu'!$A$4:$H$486,8,FALSE)&amp;" (điểm thi: "&amp;VLOOKUP(A919,'[1]Du lieu'!$A$4:$H$486,7,FALSE)&amp;"), cấp ngày "&amp;VLOOKUP(A919,'[1]Du lieu'!$A$4:$J$486,9,FALSE)&amp;", thời hạn của chứng chỉ: "&amp;VLOOKUP(In!A919,'[1]Du lieu'!$A$4:$J$486,10)</f>
        <v>Đã có chứng chỉ Tiếng Anh TOEIC (điểm thi: 515), cấp ngày 18/11/2018, thời hạn của chứng chỉ: 18/11/2020</v>
      </c>
    </row>
    <row r="920" spans="1:9" ht="15.75" customHeight="1" x14ac:dyDescent="0.25">
      <c r="A920" s="43"/>
      <c r="B920" s="13" t="str">
        <f>"(Lớp: "&amp;VLOOKUP(A919,'[1]Du lieu'!$A$4:$F$232,6,FALSE)</f>
        <v>(Lớp: D14CNPM2</v>
      </c>
      <c r="C920" s="14" t="s">
        <v>17</v>
      </c>
      <c r="D920" s="14" t="s">
        <v>16</v>
      </c>
      <c r="E920" s="15" t="str">
        <f>IF(VLOOKUP(A919,'[1]Du lieu'!$A$4:$AP$486,12)="x","x","-")</f>
        <v>-</v>
      </c>
      <c r="F920" s="15" t="str">
        <f>IF(VLOOKUP(A919,'[1]Du lieu'!$A$4:$AP$486,28)="x","x","-")</f>
        <v>x</v>
      </c>
      <c r="G920" s="16">
        <v>4.9000000000000004</v>
      </c>
      <c r="H920" s="14" t="str">
        <f>IF(E920="x",VLOOKUP(A919,'[1]Du lieu'!$A$4:$AP$486,20,FALSE),IF(F920="x",IF(G920&lt;&gt;"-",VLOOKUP(A919,'[1]Du lieu'!$A$4:$AP$486,36,FALSE),"-"),"-"))</f>
        <v>9</v>
      </c>
      <c r="I920" s="46"/>
    </row>
    <row r="921" spans="1:9" ht="15.75" customHeight="1" x14ac:dyDescent="0.25">
      <c r="A921" s="43"/>
      <c r="B921" s="13" t="str">
        <f>"MSV: "&amp;VLOOKUP(A919,'[1]Du lieu'!$A$4:$B$232,2,FALSE)</f>
        <v>MSV: B14DCCN287</v>
      </c>
      <c r="C921" s="14" t="s">
        <v>18</v>
      </c>
      <c r="D921" s="14" t="s">
        <v>16</v>
      </c>
      <c r="E921" s="15" t="str">
        <f>IF(VLOOKUP(A919,'[1]Du lieu'!$A$4:$AP$486,13)="x","x","-")</f>
        <v>-</v>
      </c>
      <c r="F921" s="15" t="str">
        <f>IF(VLOOKUP(A919,'[1]Du lieu'!$A$4:$AP$486,29)="x","x","-")</f>
        <v>-</v>
      </c>
      <c r="G921" s="16"/>
      <c r="H921" s="14" t="str">
        <f>IF(E921="x",VLOOKUP(A919,'[1]Du lieu'!$A$4:$AP$486,21,FALSE),IF(F921="x",IF(G921&lt;&gt;"-",VLOOKUP(A919,'[1]Du lieu'!$A$4:$AP$486,37,FALSE),"-"),"-"))</f>
        <v>-</v>
      </c>
      <c r="I921" s="46"/>
    </row>
    <row r="922" spans="1:9" ht="15.75" customHeight="1" x14ac:dyDescent="0.25">
      <c r="A922" s="44"/>
      <c r="B922" s="13" t="str">
        <f>"NS: "&amp;VLOOKUP(A919,'[1]Du lieu'!$A$4:$F$232,5,FALSE)&amp;")"</f>
        <v>NS: 20/09/1996)</v>
      </c>
      <c r="C922" s="14" t="s">
        <v>19</v>
      </c>
      <c r="D922" s="14" t="s">
        <v>16</v>
      </c>
      <c r="E922" s="15" t="str">
        <f>IF(VLOOKUP(A919,'[1]Du lieu'!$A$4:$AP$486,14)="x","x","-")</f>
        <v>-</v>
      </c>
      <c r="F922" s="15" t="str">
        <f>IF(VLOOKUP(A919,'[1]Du lieu'!$A$4:$AP$486,30)="x","x","-")</f>
        <v>-</v>
      </c>
      <c r="G922" s="16"/>
      <c r="H922" s="14" t="str">
        <f>IF(E922="x",VLOOKUP(A919,'[1]Du lieu'!$A$4:$AP$486,22,FALSE),IF(F922="x",IF(G922&lt;&gt;"-",VLOOKUP(A919,'[1]Du lieu'!$A$4:$AP$486,38,FALSE),"-"),"-"))</f>
        <v>-</v>
      </c>
      <c r="I922" s="46"/>
    </row>
    <row r="923" spans="1:9" ht="15.75" customHeight="1" x14ac:dyDescent="0.25">
      <c r="A923" s="47">
        <v>230</v>
      </c>
      <c r="B923" s="9" t="str">
        <f>VLOOKUP(A923,'[1]Du lieu'!$A$4:$C$233,3,FALSE)&amp;" "&amp;VLOOKUP(A923,'[1]Du lieu'!$A$4:$D$233,4,FALSE)</f>
        <v>Đỗ Thị Nhung</v>
      </c>
      <c r="C923" s="10" t="s">
        <v>15</v>
      </c>
      <c r="D923" s="10" t="s">
        <v>16</v>
      </c>
      <c r="E923" s="11" t="str">
        <f>IF(VLOOKUP(A923,'[1]Du lieu'!$A$4:$AP$486,11)="x","x","-")</f>
        <v>-</v>
      </c>
      <c r="F923" s="11" t="str">
        <f>IF(VLOOKUP(A923,'[1]Du lieu'!$A$4:$AP$486,27)="x","x","-")</f>
        <v>x</v>
      </c>
      <c r="G923" s="12">
        <v>4.7</v>
      </c>
      <c r="H923" s="10" t="str">
        <f>IF(E923="x",VLOOKUP(A923,'[1]Du lieu'!$A$4:$AP$486,19,FALSE),IF(F923="x",IF(G923&lt;&gt;"-",VLOOKUP(A923,'[1]Du lieu'!$A$4:$AP$486,35,FALSE),"-"),"-"))</f>
        <v>9</v>
      </c>
      <c r="I923" s="50" t="str">
        <f>"Đã có chứng chỉ Tiếng Anh "&amp;VLOOKUP(A923,'[1]Du lieu'!$A$4:$H$486,8,FALSE)&amp;" (điểm thi: "&amp;VLOOKUP(A923,'[1]Du lieu'!$A$4:$H$486,7,FALSE)&amp;"), cấp ngày "&amp;VLOOKUP(A923,'[1]Du lieu'!$A$4:$J$486,9,FALSE)&amp;", thời hạn của chứng chỉ: "&amp;VLOOKUP(In!A923,'[1]Du lieu'!$A$4:$J$486,10)</f>
        <v>Đã có chứng chỉ Tiếng Anh TOEIC (điểm thi: 510), cấp ngày 29/11/2018, thời hạn của chứng chỉ: 29/11/2020</v>
      </c>
    </row>
    <row r="924" spans="1:9" ht="15.75" customHeight="1" x14ac:dyDescent="0.25">
      <c r="A924" s="48"/>
      <c r="B924" s="13" t="str">
        <f>"(Lớp: "&amp;VLOOKUP(A923,'[1]Du lieu'!$A$4:$F$233,6,FALSE)</f>
        <v>(Lớp: D14CNPM2</v>
      </c>
      <c r="C924" s="14" t="s">
        <v>17</v>
      </c>
      <c r="D924" s="14" t="s">
        <v>16</v>
      </c>
      <c r="E924" s="15" t="str">
        <f>IF(VLOOKUP(A923,'[1]Du lieu'!$A$4:$AP$486,12)="x","x","-")</f>
        <v>-</v>
      </c>
      <c r="F924" s="15" t="str">
        <f>IF(VLOOKUP(A923,'[1]Du lieu'!$A$4:$AP$486,28)="x","x","-")</f>
        <v>x</v>
      </c>
      <c r="G924" s="16">
        <v>5</v>
      </c>
      <c r="H924" s="14" t="str">
        <f>IF(E924="x",VLOOKUP(A923,'[1]Du lieu'!$A$4:$AP$486,20,FALSE),IF(F924="x",IF(G924&lt;&gt;"-",VLOOKUP(A923,'[1]Du lieu'!$A$4:$AP$486,36,FALSE),"-"),"-"))</f>
        <v>9</v>
      </c>
      <c r="I924" s="51"/>
    </row>
    <row r="925" spans="1:9" ht="15.75" customHeight="1" x14ac:dyDescent="0.25">
      <c r="A925" s="48"/>
      <c r="B925" s="13" t="str">
        <f>"MSV: "&amp;VLOOKUP(A923,'[1]Du lieu'!$A$4:$B$233,2,FALSE)</f>
        <v>MSV: B14DCCN503</v>
      </c>
      <c r="C925" s="14" t="s">
        <v>18</v>
      </c>
      <c r="D925" s="14" t="s">
        <v>16</v>
      </c>
      <c r="E925" s="15" t="str">
        <f>IF(VLOOKUP(A923,'[1]Du lieu'!$A$4:$AP$486,13)="x","x","-")</f>
        <v>-</v>
      </c>
      <c r="F925" s="15" t="str">
        <f>IF(VLOOKUP(A923,'[1]Du lieu'!$A$4:$AP$486,29)="x","x","-")</f>
        <v>-</v>
      </c>
      <c r="G925" s="16"/>
      <c r="H925" s="14" t="str">
        <f>IF(E925="x",VLOOKUP(A923,'[1]Du lieu'!$A$4:$AP$486,21,FALSE),IF(F925="x",IF(G925&lt;&gt;"-",VLOOKUP(A923,'[1]Du lieu'!$A$4:$AP$486,37,FALSE),"-"),"-"))</f>
        <v>-</v>
      </c>
      <c r="I925" s="51"/>
    </row>
    <row r="926" spans="1:9" ht="15.75" customHeight="1" x14ac:dyDescent="0.25">
      <c r="A926" s="48"/>
      <c r="B926" s="28" t="str">
        <f>"NS: "&amp;VLOOKUP(A923,'[1]Du lieu'!$A$4:$F$233,5,FALSE)&amp;")"</f>
        <v>NS: 20/12/1996)</v>
      </c>
      <c r="C926" s="29" t="s">
        <v>19</v>
      </c>
      <c r="D926" s="29" t="s">
        <v>16</v>
      </c>
      <c r="E926" s="30" t="str">
        <f>IF(VLOOKUP(A923,'[1]Du lieu'!$A$4:$AP$486,14)="x","x","-")</f>
        <v>-</v>
      </c>
      <c r="F926" s="30" t="str">
        <f>IF(VLOOKUP(A923,'[1]Du lieu'!$A$4:$AP$486,30)="x","x","-")</f>
        <v>-</v>
      </c>
      <c r="G926" s="27"/>
      <c r="H926" s="29" t="str">
        <f>IF(E926="x",VLOOKUP(A923,'[1]Du lieu'!$A$4:$AP$486,22,FALSE),IF(F926="x",IF(G926&lt;&gt;"-",VLOOKUP(A923,'[1]Du lieu'!$A$4:$AP$486,38,FALSE),"-"),"-"))</f>
        <v>-</v>
      </c>
      <c r="I926" s="52"/>
    </row>
    <row r="927" spans="1:9" ht="15.75" customHeight="1" x14ac:dyDescent="0.25">
      <c r="A927" s="42">
        <v>231</v>
      </c>
      <c r="B927" s="9" t="str">
        <f>VLOOKUP(A927,'[1]Du lieu'!$A$4:$C$234,3,FALSE)&amp;" "&amp;VLOOKUP(A927,'[1]Du lieu'!$A$4:$D$234,4,FALSE)</f>
        <v>Cao Xuân Ngọc</v>
      </c>
      <c r="C927" s="10" t="s">
        <v>15</v>
      </c>
      <c r="D927" s="10" t="s">
        <v>16</v>
      </c>
      <c r="E927" s="11" t="str">
        <f>IF(VLOOKUP(A927,'[1]Du lieu'!$A$4:$AP$486,11)="x","x","-")</f>
        <v>-</v>
      </c>
      <c r="F927" s="11" t="str">
        <f>IF(VLOOKUP(A927,'[1]Du lieu'!$A$4:$AP$486,27)="x","x","-")</f>
        <v>x</v>
      </c>
      <c r="G927" s="12">
        <v>5.3</v>
      </c>
      <c r="H927" s="10" t="str">
        <f>IF(E927="x",VLOOKUP(A927,'[1]Du lieu'!$A$4:$AP$486,19,FALSE),IF(F927="x",IF(G927&lt;&gt;"-",VLOOKUP(A927,'[1]Du lieu'!$A$4:$AP$486,35,FALSE),"-"),"-"))</f>
        <v>10</v>
      </c>
      <c r="I927" s="45" t="str">
        <f>"Đã có chứng chỉ Tiếng Anh "&amp;VLOOKUP(A927,'[1]Du lieu'!$A$4:$H$486,8,FALSE)&amp;" (điểm thi: "&amp;VLOOKUP(A927,'[1]Du lieu'!$A$4:$H$486,7,FALSE)&amp;"), cấp ngày "&amp;VLOOKUP(A927,'[1]Du lieu'!$A$4:$J$486,9,FALSE)&amp;", thời hạn của chứng chỉ: "&amp;VLOOKUP(In!A927,'[1]Du lieu'!$A$4:$J$486,10)</f>
        <v>Đã có chứng chỉ Tiếng Anh TOEIC (điểm thi: 580), cấp ngày 02/11/2018, thời hạn của chứng chỉ: 02/11/2020</v>
      </c>
    </row>
    <row r="928" spans="1:9" ht="15.75" customHeight="1" x14ac:dyDescent="0.25">
      <c r="A928" s="43"/>
      <c r="B928" s="13" t="str">
        <f>"(Lớp: "&amp;VLOOKUP(A927,'[1]Du lieu'!$A$4:$F$234,6,FALSE)</f>
        <v>(Lớp: D14CNPM2</v>
      </c>
      <c r="C928" s="14" t="s">
        <v>17</v>
      </c>
      <c r="D928" s="14" t="s">
        <v>16</v>
      </c>
      <c r="E928" s="15" t="str">
        <f>IF(VLOOKUP(A927,'[1]Du lieu'!$A$4:$AP$486,12)="x","x","-")</f>
        <v>-</v>
      </c>
      <c r="F928" s="15" t="str">
        <f>IF(VLOOKUP(A927,'[1]Du lieu'!$A$4:$AP$486,28)="x","x","-")</f>
        <v>x</v>
      </c>
      <c r="G928" s="16">
        <v>5.6</v>
      </c>
      <c r="H928" s="14" t="str">
        <f>IF(E928="x",VLOOKUP(A927,'[1]Du lieu'!$A$4:$AP$486,20,FALSE),IF(F928="x",IF(G928&lt;&gt;"-",VLOOKUP(A927,'[1]Du lieu'!$A$4:$AP$486,36,FALSE),"-"),"-"))</f>
        <v>10</v>
      </c>
      <c r="I928" s="46"/>
    </row>
    <row r="929" spans="1:9" ht="15.75" customHeight="1" x14ac:dyDescent="0.25">
      <c r="A929" s="43"/>
      <c r="B929" s="13" t="str">
        <f>"MSV: "&amp;VLOOKUP(A927,'[1]Du lieu'!$A$4:$B$234,2,FALSE)</f>
        <v>MSV: B14DCCN305</v>
      </c>
      <c r="C929" s="14" t="s">
        <v>18</v>
      </c>
      <c r="D929" s="14" t="s">
        <v>16</v>
      </c>
      <c r="E929" s="15" t="str">
        <f>IF(VLOOKUP(A927,'[1]Du lieu'!$A$4:$AP$486,13)="x","x","-")</f>
        <v>-</v>
      </c>
      <c r="F929" s="15" t="str">
        <f>IF(VLOOKUP(A927,'[1]Du lieu'!$A$4:$AP$486,29)="x","x","-")</f>
        <v>-</v>
      </c>
      <c r="G929" s="16"/>
      <c r="H929" s="14" t="str">
        <f>IF(E929="x",VLOOKUP(A927,'[1]Du lieu'!$A$4:$AP$486,21,FALSE),IF(F929="x",IF(G929&lt;&gt;"-",VLOOKUP(A927,'[1]Du lieu'!$A$4:$AP$486,37,FALSE),"-"),"-"))</f>
        <v>-</v>
      </c>
      <c r="I929" s="46"/>
    </row>
    <row r="930" spans="1:9" ht="15.75" customHeight="1" x14ac:dyDescent="0.25">
      <c r="A930" s="44"/>
      <c r="B930" s="13" t="str">
        <f>"NS: "&amp;VLOOKUP(A927,'[1]Du lieu'!$A$4:$F$234,5,FALSE)&amp;")"</f>
        <v>NS: 10/07/1996)</v>
      </c>
      <c r="C930" s="14" t="s">
        <v>19</v>
      </c>
      <c r="D930" s="14" t="s">
        <v>16</v>
      </c>
      <c r="E930" s="15" t="str">
        <f>IF(VLOOKUP(A927,'[1]Du lieu'!$A$4:$AP$486,14)="x","x","-")</f>
        <v>-</v>
      </c>
      <c r="F930" s="15" t="str">
        <f>IF(VLOOKUP(A927,'[1]Du lieu'!$A$4:$AP$486,30)="x","x","-")</f>
        <v>-</v>
      </c>
      <c r="G930" s="16"/>
      <c r="H930" s="14" t="str">
        <f>IF(E930="x",VLOOKUP(A927,'[1]Du lieu'!$A$4:$AP$486,22,FALSE),IF(F930="x",IF(G930&lt;&gt;"-",VLOOKUP(A927,'[1]Du lieu'!$A$4:$AP$486,38,FALSE),"-"),"-"))</f>
        <v>-</v>
      </c>
      <c r="I930" s="46"/>
    </row>
    <row r="931" spans="1:9" ht="15.75" customHeight="1" x14ac:dyDescent="0.25">
      <c r="A931" s="47">
        <v>232</v>
      </c>
      <c r="B931" s="9" t="str">
        <f>VLOOKUP(A931,'[1]Du lieu'!$A$4:$C$235,3,FALSE)&amp;" "&amp;VLOOKUP(A931,'[1]Du lieu'!$A$4:$D$235,4,FALSE)</f>
        <v>Nguyễn Thị Nết</v>
      </c>
      <c r="C931" s="10" t="s">
        <v>15</v>
      </c>
      <c r="D931" s="10" t="s">
        <v>16</v>
      </c>
      <c r="E931" s="11" t="str">
        <f>IF(VLOOKUP(A931,'[1]Du lieu'!$A$4:$AP$486,11)="x","x","-")</f>
        <v>-</v>
      </c>
      <c r="F931" s="11" t="str">
        <f>IF(VLOOKUP(A931,'[1]Du lieu'!$A$4:$AP$486,27)="x","x","-")</f>
        <v>x</v>
      </c>
      <c r="G931" s="12">
        <v>4.8</v>
      </c>
      <c r="H931" s="10" t="str">
        <f>IF(E931="x",VLOOKUP(A931,'[1]Du lieu'!$A$4:$AP$486,19,FALSE),IF(F931="x",IF(G931&lt;&gt;"-",VLOOKUP(A931,'[1]Du lieu'!$A$4:$AP$486,35,FALSE),"-"),"-"))</f>
        <v>8</v>
      </c>
      <c r="I931" s="50" t="str">
        <f>"Đã có chứng chỉ Tiếng Anh "&amp;VLOOKUP(A931,'[1]Du lieu'!$A$4:$H$486,8,FALSE)&amp;" (điểm thi: "&amp;VLOOKUP(A931,'[1]Du lieu'!$A$4:$H$486,7,FALSE)&amp;"), cấp ngày "&amp;VLOOKUP(A931,'[1]Du lieu'!$A$4:$J$486,9,FALSE)&amp;", thời hạn của chứng chỉ: "&amp;VLOOKUP(In!A931,'[1]Du lieu'!$A$4:$J$486,10)</f>
        <v>Đã có chứng chỉ Tiếng Anh TOEIC (điểm thi: 470), cấp ngày 14/10/2018, thời hạn của chứng chỉ: 14/10/2020</v>
      </c>
    </row>
    <row r="932" spans="1:9" ht="15.75" customHeight="1" x14ac:dyDescent="0.25">
      <c r="A932" s="48"/>
      <c r="B932" s="13" t="str">
        <f>"(Lớp: "&amp;VLOOKUP(A931,'[1]Du lieu'!$A$4:$F$235,6,FALSE)</f>
        <v>(Lớp: D14CNPM2</v>
      </c>
      <c r="C932" s="14" t="s">
        <v>17</v>
      </c>
      <c r="D932" s="14" t="s">
        <v>16</v>
      </c>
      <c r="E932" s="15" t="str">
        <f>IF(VLOOKUP(A931,'[1]Du lieu'!$A$4:$AP$486,12)="x","x","-")</f>
        <v>-</v>
      </c>
      <c r="F932" s="15" t="str">
        <f>IF(VLOOKUP(A931,'[1]Du lieu'!$A$4:$AP$486,28)="x","x","-")</f>
        <v>x</v>
      </c>
      <c r="G932" s="16">
        <v>4.5999999999999996</v>
      </c>
      <c r="H932" s="14">
        <f>IF(E932="x",VLOOKUP(A931,'[1]Du lieu'!$A$4:$AP$486,20,FALSE),IF(F932="x",IF(G932&lt;&gt;"-",VLOOKUP(A931,'[1]Du lieu'!$A$4:$AP$486,36,FALSE),"-"),"-"))</f>
        <v>7</v>
      </c>
      <c r="I932" s="51"/>
    </row>
    <row r="933" spans="1:9" ht="15.75" customHeight="1" x14ac:dyDescent="0.25">
      <c r="A933" s="48"/>
      <c r="B933" s="13" t="str">
        <f>"MSV: "&amp;VLOOKUP(A931,'[1]Du lieu'!$A$4:$B$235,2,FALSE)</f>
        <v>MSV: B14DCCN515</v>
      </c>
      <c r="C933" s="14" t="s">
        <v>18</v>
      </c>
      <c r="D933" s="14" t="s">
        <v>16</v>
      </c>
      <c r="E933" s="15" t="str">
        <f>IF(VLOOKUP(A931,'[1]Du lieu'!$A$4:$AP$486,13)="x","x","-")</f>
        <v>-</v>
      </c>
      <c r="F933" s="15" t="str">
        <f>IF(VLOOKUP(A931,'[1]Du lieu'!$A$4:$AP$486,29)="x","x","-")</f>
        <v>-</v>
      </c>
      <c r="G933" s="16"/>
      <c r="H933" s="14" t="str">
        <f>IF(E933="x",VLOOKUP(A931,'[1]Du lieu'!$A$4:$AP$486,21,FALSE),IF(F933="x",IF(G933&lt;&gt;"-",VLOOKUP(A931,'[1]Du lieu'!$A$4:$AP$486,37,FALSE),"-"),"-"))</f>
        <v>-</v>
      </c>
      <c r="I933" s="51"/>
    </row>
    <row r="934" spans="1:9" ht="15.75" customHeight="1" x14ac:dyDescent="0.25">
      <c r="A934" s="48"/>
      <c r="B934" s="28" t="str">
        <f>"NS: "&amp;VLOOKUP(A931,'[1]Du lieu'!$A$4:$F$235,5,FALSE)&amp;")"</f>
        <v>NS: 26/10/1996)</v>
      </c>
      <c r="C934" s="29" t="s">
        <v>19</v>
      </c>
      <c r="D934" s="29" t="s">
        <v>16</v>
      </c>
      <c r="E934" s="30" t="str">
        <f>IF(VLOOKUP(A931,'[1]Du lieu'!$A$4:$AP$486,14)="x","x","-")</f>
        <v>-</v>
      </c>
      <c r="F934" s="30" t="str">
        <f>IF(VLOOKUP(A931,'[1]Du lieu'!$A$4:$AP$486,30)="x","x","-")</f>
        <v>-</v>
      </c>
      <c r="G934" s="27"/>
      <c r="H934" s="29" t="str">
        <f>IF(E934="x",VLOOKUP(A931,'[1]Du lieu'!$A$4:$AP$486,22,FALSE),IF(F934="x",IF(G934&lt;&gt;"-",VLOOKUP(A931,'[1]Du lieu'!$A$4:$AP$486,38,FALSE),"-"),"-"))</f>
        <v>-</v>
      </c>
      <c r="I934" s="52"/>
    </row>
    <row r="935" spans="1:9" ht="15.75" customHeight="1" x14ac:dyDescent="0.25">
      <c r="A935" s="42">
        <v>233</v>
      </c>
      <c r="B935" s="9" t="str">
        <f>VLOOKUP(A935,'[1]Du lieu'!$A$4:$C$236,3,FALSE)&amp;" "&amp;VLOOKUP(A935,'[1]Du lieu'!$A$4:$D$236,4,FALSE)</f>
        <v>Nguyễn Thị Quyên</v>
      </c>
      <c r="C935" s="10" t="s">
        <v>15</v>
      </c>
      <c r="D935" s="10" t="s">
        <v>16</v>
      </c>
      <c r="E935" s="11" t="str">
        <f>IF(VLOOKUP(A935,'[1]Du lieu'!$A$4:$AP$486,11)="x","x","-")</f>
        <v>-</v>
      </c>
      <c r="F935" s="11" t="str">
        <f>IF(VLOOKUP(A935,'[1]Du lieu'!$A$4:$AP$486,27)="x","x","-")</f>
        <v>x</v>
      </c>
      <c r="G935" s="12">
        <v>5.0999999999999996</v>
      </c>
      <c r="H935" s="10" t="str">
        <f>IF(E935="x",VLOOKUP(A935,'[1]Du lieu'!$A$4:$AP$486,19,FALSE),IF(F935="x",IF(G935&lt;&gt;"-",VLOOKUP(A935,'[1]Du lieu'!$A$4:$AP$486,35,FALSE),"-"),"-"))</f>
        <v>8</v>
      </c>
      <c r="I935" s="45" t="str">
        <f>"Đã có chứng chỉ Tiếng Anh "&amp;VLOOKUP(A935,'[1]Du lieu'!$A$4:$H$486,8,FALSE)&amp;" (điểm thi: "&amp;VLOOKUP(A935,'[1]Du lieu'!$A$4:$H$486,7,FALSE)&amp;"), cấp ngày "&amp;VLOOKUP(A935,'[1]Du lieu'!$A$4:$J$486,9,FALSE)&amp;", thời hạn của chứng chỉ: "&amp;VLOOKUP(In!A935,'[1]Du lieu'!$A$4:$J$486,10)</f>
        <v>Đã có chứng chỉ Tiếng Anh TOEIC (điểm thi: 475), cấp ngày 17/10/2018, thời hạn của chứng chỉ: 17/10/2020</v>
      </c>
    </row>
    <row r="936" spans="1:9" ht="15.75" customHeight="1" x14ac:dyDescent="0.25">
      <c r="A936" s="43"/>
      <c r="B936" s="13" t="str">
        <f>"(Lớp: "&amp;VLOOKUP(A935,'[1]Du lieu'!$A$4:$F$236,6,FALSE)</f>
        <v>(Lớp: D14CNPM2</v>
      </c>
      <c r="C936" s="14" t="s">
        <v>17</v>
      </c>
      <c r="D936" s="14" t="s">
        <v>16</v>
      </c>
      <c r="E936" s="15" t="str">
        <f>IF(VLOOKUP(A935,'[1]Du lieu'!$A$4:$AP$486,12)="x","x","-")</f>
        <v>-</v>
      </c>
      <c r="F936" s="15" t="str">
        <f>IF(VLOOKUP(A935,'[1]Du lieu'!$A$4:$AP$486,28)="x","x","-")</f>
        <v>x</v>
      </c>
      <c r="G936" s="16">
        <v>4.7</v>
      </c>
      <c r="H936" s="14">
        <f>IF(E936="x",VLOOKUP(A935,'[1]Du lieu'!$A$4:$AP$486,20,FALSE),IF(F936="x",IF(G936&lt;&gt;"-",VLOOKUP(A935,'[1]Du lieu'!$A$4:$AP$486,36,FALSE),"-"),"-"))</f>
        <v>7</v>
      </c>
      <c r="I936" s="46"/>
    </row>
    <row r="937" spans="1:9" ht="15.75" customHeight="1" x14ac:dyDescent="0.25">
      <c r="A937" s="43"/>
      <c r="B937" s="13" t="str">
        <f>"MSV: "&amp;VLOOKUP(A935,'[1]Du lieu'!$A$4:$B$236,2,FALSE)</f>
        <v>MSV: B14DCCN161</v>
      </c>
      <c r="C937" s="14" t="s">
        <v>18</v>
      </c>
      <c r="D937" s="14" t="s">
        <v>16</v>
      </c>
      <c r="E937" s="15" t="str">
        <f>IF(VLOOKUP(A935,'[1]Du lieu'!$A$4:$AP$486,13)="x","x","-")</f>
        <v>-</v>
      </c>
      <c r="F937" s="15" t="str">
        <f>IF(VLOOKUP(A935,'[1]Du lieu'!$A$4:$AP$486,29)="x","x","-")</f>
        <v>-</v>
      </c>
      <c r="G937" s="16"/>
      <c r="H937" s="14" t="str">
        <f>IF(E937="x",VLOOKUP(A935,'[1]Du lieu'!$A$4:$AP$486,21,FALSE),IF(F937="x",IF(G937&lt;&gt;"-",VLOOKUP(A935,'[1]Du lieu'!$A$4:$AP$486,37,FALSE),"-"),"-"))</f>
        <v>-</v>
      </c>
      <c r="I937" s="46"/>
    </row>
    <row r="938" spans="1:9" ht="15.75" customHeight="1" x14ac:dyDescent="0.25">
      <c r="A938" s="44"/>
      <c r="B938" s="13" t="str">
        <f>"NS: "&amp;VLOOKUP(A935,'[1]Du lieu'!$A$4:$F$236,5,FALSE)&amp;")"</f>
        <v>NS: 02/02/1995)</v>
      </c>
      <c r="C938" s="14" t="s">
        <v>19</v>
      </c>
      <c r="D938" s="14" t="s">
        <v>16</v>
      </c>
      <c r="E938" s="15" t="str">
        <f>IF(VLOOKUP(A935,'[1]Du lieu'!$A$4:$AP$486,14)="x","x","-")</f>
        <v>-</v>
      </c>
      <c r="F938" s="15" t="str">
        <f>IF(VLOOKUP(A935,'[1]Du lieu'!$A$4:$AP$486,30)="x","x","-")</f>
        <v>-</v>
      </c>
      <c r="G938" s="16"/>
      <c r="H938" s="14" t="str">
        <f>IF(E938="x",VLOOKUP(A935,'[1]Du lieu'!$A$4:$AP$486,22,FALSE),IF(F938="x",IF(G938&lt;&gt;"-",VLOOKUP(A935,'[1]Du lieu'!$A$4:$AP$486,38,FALSE),"-"),"-"))</f>
        <v>-</v>
      </c>
      <c r="I938" s="46"/>
    </row>
    <row r="939" spans="1:9" ht="15.75" customHeight="1" x14ac:dyDescent="0.25">
      <c r="A939" s="47">
        <v>234</v>
      </c>
      <c r="B939" s="9" t="str">
        <f>VLOOKUP(A939,'[1]Du lieu'!$A$4:$C$237,3,FALSE)&amp;" "&amp;VLOOKUP(A939,'[1]Du lieu'!$A$4:$D$237,4,FALSE)</f>
        <v>Uông Văn Công</v>
      </c>
      <c r="C939" s="10" t="s">
        <v>15</v>
      </c>
      <c r="D939" s="10" t="s">
        <v>16</v>
      </c>
      <c r="E939" s="11" t="str">
        <f>IF(VLOOKUP(A939,'[1]Du lieu'!$A$4:$AP$486,11)="x","x","-")</f>
        <v>-</v>
      </c>
      <c r="F939" s="11" t="str">
        <f>IF(VLOOKUP(A939,'[1]Du lieu'!$A$4:$AP$486,27)="x","x","-")</f>
        <v>x</v>
      </c>
      <c r="G939" s="12">
        <v>6.8</v>
      </c>
      <c r="H939" s="10" t="str">
        <f>IF(E939="x",VLOOKUP(A939,'[1]Du lieu'!$A$4:$AP$486,19,FALSE),IF(F939="x",IF(G939&lt;&gt;"-",VLOOKUP(A939,'[1]Du lieu'!$A$4:$AP$486,35,FALSE),"-"),"-"))</f>
        <v>8</v>
      </c>
      <c r="I939" s="50" t="str">
        <f>"Đã có chứng chỉ Tiếng Anh "&amp;VLOOKUP(A939,'[1]Du lieu'!$A$4:$H$486,8,FALSE)&amp;" (điểm thi: "&amp;VLOOKUP(A939,'[1]Du lieu'!$A$4:$H$486,7,FALSE)&amp;"), cấp ngày "&amp;VLOOKUP(A939,'[1]Du lieu'!$A$4:$J$486,9,FALSE)&amp;", thời hạn của chứng chỉ: "&amp;VLOOKUP(In!A939,'[1]Du lieu'!$A$4:$J$486,10)</f>
        <v>Đã có chứng chỉ Tiếng Anh TOEIC (điểm thi: 470), cấp ngày 30/11/2018, thời hạn của chứng chỉ: 30/11/2020</v>
      </c>
    </row>
    <row r="940" spans="1:9" ht="15.75" customHeight="1" x14ac:dyDescent="0.25">
      <c r="A940" s="48"/>
      <c r="B940" s="13" t="str">
        <f>"(Lớp: "&amp;VLOOKUP(A939,'[1]Du lieu'!$A$4:$F$237,6,FALSE)</f>
        <v>(Lớp: D14CNPM3</v>
      </c>
      <c r="C940" s="14" t="s">
        <v>17</v>
      </c>
      <c r="D940" s="14" t="s">
        <v>16</v>
      </c>
      <c r="E940" s="15" t="str">
        <f>IF(VLOOKUP(A939,'[1]Du lieu'!$A$4:$AP$486,12)="x","x","-")</f>
        <v>-</v>
      </c>
      <c r="F940" s="15" t="str">
        <f>IF(VLOOKUP(A939,'[1]Du lieu'!$A$4:$AP$486,28)="x","x","-")</f>
        <v>x</v>
      </c>
      <c r="G940" s="16">
        <v>6.6</v>
      </c>
      <c r="H940" s="14">
        <f>IF(E940="x",VLOOKUP(A939,'[1]Du lieu'!$A$4:$AP$486,20,FALSE),IF(F940="x",IF(G940&lt;&gt;"-",VLOOKUP(A939,'[1]Du lieu'!$A$4:$AP$486,36,FALSE),"-"),"-"))</f>
        <v>7</v>
      </c>
      <c r="I940" s="51"/>
    </row>
    <row r="941" spans="1:9" ht="15.75" customHeight="1" x14ac:dyDescent="0.25">
      <c r="A941" s="48"/>
      <c r="B941" s="13" t="str">
        <f>"MSV: "&amp;VLOOKUP(A939,'[1]Du lieu'!$A$4:$B$237,2,FALSE)</f>
        <v>MSV: B14DCCN349</v>
      </c>
      <c r="C941" s="14" t="s">
        <v>18</v>
      </c>
      <c r="D941" s="14" t="s">
        <v>16</v>
      </c>
      <c r="E941" s="15" t="str">
        <f>IF(VLOOKUP(A939,'[1]Du lieu'!$A$4:$AP$486,13)="x","x","-")</f>
        <v>-</v>
      </c>
      <c r="F941" s="15" t="str">
        <f>IF(VLOOKUP(A939,'[1]Du lieu'!$A$4:$AP$486,29)="x","x","-")</f>
        <v>-</v>
      </c>
      <c r="G941" s="16"/>
      <c r="H941" s="14" t="str">
        <f>IF(E941="x",VLOOKUP(A939,'[1]Du lieu'!$A$4:$AP$486,21,FALSE),IF(F941="x",IF(G941&lt;&gt;"-",VLOOKUP(A939,'[1]Du lieu'!$A$4:$AP$486,37,FALSE),"-"),"-"))</f>
        <v>-</v>
      </c>
      <c r="I941" s="51"/>
    </row>
    <row r="942" spans="1:9" ht="15.75" customHeight="1" x14ac:dyDescent="0.25">
      <c r="A942" s="48"/>
      <c r="B942" s="28" t="str">
        <f>"NS: "&amp;VLOOKUP(A939,'[1]Du lieu'!$A$4:$F$237,5,FALSE)&amp;")"</f>
        <v>NS: 28/03/1995)</v>
      </c>
      <c r="C942" s="29" t="s">
        <v>19</v>
      </c>
      <c r="D942" s="29" t="s">
        <v>16</v>
      </c>
      <c r="E942" s="30" t="str">
        <f>IF(VLOOKUP(A939,'[1]Du lieu'!$A$4:$AP$486,14)="x","x","-")</f>
        <v>-</v>
      </c>
      <c r="F942" s="30" t="str">
        <f>IF(VLOOKUP(A939,'[1]Du lieu'!$A$4:$AP$486,30)="x","x","-")</f>
        <v>-</v>
      </c>
      <c r="G942" s="27"/>
      <c r="H942" s="29" t="str">
        <f>IF(E942="x",VLOOKUP(A939,'[1]Du lieu'!$A$4:$AP$486,22,FALSE),IF(F942="x",IF(G942&lt;&gt;"-",VLOOKUP(A939,'[1]Du lieu'!$A$4:$AP$486,38,FALSE),"-"),"-"))</f>
        <v>-</v>
      </c>
      <c r="I942" s="52"/>
    </row>
    <row r="943" spans="1:9" ht="15.75" customHeight="1" x14ac:dyDescent="0.25">
      <c r="A943" s="42">
        <v>235</v>
      </c>
      <c r="B943" s="9" t="str">
        <f>VLOOKUP(A943,'[1]Du lieu'!$A$4:$C$238,3,FALSE)&amp;" "&amp;VLOOKUP(A943,'[1]Du lieu'!$A$4:$D$238,4,FALSE)</f>
        <v>Phạm Văn Duy</v>
      </c>
      <c r="C943" s="10" t="s">
        <v>15</v>
      </c>
      <c r="D943" s="10" t="s">
        <v>16</v>
      </c>
      <c r="E943" s="11" t="str">
        <f>IF(VLOOKUP(A943,'[1]Du lieu'!$A$4:$AP$486,11)="x","x","-")</f>
        <v>-</v>
      </c>
      <c r="F943" s="11" t="str">
        <f>IF(VLOOKUP(A943,'[1]Du lieu'!$A$4:$AP$486,27)="x","x","-")</f>
        <v>x</v>
      </c>
      <c r="G943" s="12">
        <v>5.7</v>
      </c>
      <c r="H943" s="10" t="str">
        <f>IF(E943="x",VLOOKUP(A943,'[1]Du lieu'!$A$4:$AP$486,19,FALSE),IF(F943="x",IF(G943&lt;&gt;"-",VLOOKUP(A943,'[1]Du lieu'!$A$4:$AP$486,35,FALSE),"-"),"-"))</f>
        <v>9</v>
      </c>
      <c r="I943" s="45" t="str">
        <f>"Đã có chứng chỉ Tiếng Anh "&amp;VLOOKUP(A943,'[1]Du lieu'!$A$4:$H$486,8,FALSE)&amp;" (điểm thi: "&amp;VLOOKUP(A943,'[1]Du lieu'!$A$4:$H$486,7,FALSE)&amp;"), cấp ngày "&amp;VLOOKUP(A943,'[1]Du lieu'!$A$4:$J$486,9,FALSE)&amp;", thời hạn của chứng chỉ: "&amp;VLOOKUP(In!A943,'[1]Du lieu'!$A$4:$J$486,10)</f>
        <v>Đã có chứng chỉ Tiếng Anh TOEIC (điểm thi: 535), cấp ngày 27/11/2018, thời hạn của chứng chỉ: 27/11/2020</v>
      </c>
    </row>
    <row r="944" spans="1:9" ht="15.75" customHeight="1" x14ac:dyDescent="0.25">
      <c r="A944" s="43"/>
      <c r="B944" s="13" t="str">
        <f>"(Lớp: "&amp;VLOOKUP(A943,'[1]Du lieu'!$A$4:$F$238,6,FALSE)</f>
        <v>(Lớp: D14CNPM3</v>
      </c>
      <c r="C944" s="14" t="s">
        <v>17</v>
      </c>
      <c r="D944" s="14" t="s">
        <v>16</v>
      </c>
      <c r="E944" s="15" t="str">
        <f>IF(VLOOKUP(A943,'[1]Du lieu'!$A$4:$AP$486,12)="x","x","-")</f>
        <v>-</v>
      </c>
      <c r="F944" s="15" t="str">
        <f>IF(VLOOKUP(A943,'[1]Du lieu'!$A$4:$AP$486,28)="x","x","-")</f>
        <v>x</v>
      </c>
      <c r="G944" s="16">
        <v>5.8</v>
      </c>
      <c r="H944" s="14" t="str">
        <f>IF(E944="x",VLOOKUP(A943,'[1]Du lieu'!$A$4:$AP$486,20,FALSE),IF(F944="x",IF(G944&lt;&gt;"-",VLOOKUP(A943,'[1]Du lieu'!$A$4:$AP$486,36,FALSE),"-"),"-"))</f>
        <v>9</v>
      </c>
      <c r="I944" s="46"/>
    </row>
    <row r="945" spans="1:9" ht="15.75" customHeight="1" x14ac:dyDescent="0.25">
      <c r="A945" s="43"/>
      <c r="B945" s="13" t="str">
        <f>"MSV: "&amp;VLOOKUP(A943,'[1]Du lieu'!$A$4:$B$238,2,FALSE)</f>
        <v>MSV: B14DCCN385</v>
      </c>
      <c r="C945" s="14" t="s">
        <v>18</v>
      </c>
      <c r="D945" s="14" t="s">
        <v>16</v>
      </c>
      <c r="E945" s="15" t="str">
        <f>IF(VLOOKUP(A943,'[1]Du lieu'!$A$4:$AP$486,13)="x","x","-")</f>
        <v>-</v>
      </c>
      <c r="F945" s="15" t="str">
        <f>IF(VLOOKUP(A943,'[1]Du lieu'!$A$4:$AP$486,29)="x","x","-")</f>
        <v>-</v>
      </c>
      <c r="G945" s="16"/>
      <c r="H945" s="14" t="str">
        <f>IF(E945="x",VLOOKUP(A943,'[1]Du lieu'!$A$4:$AP$486,21,FALSE),IF(F945="x",IF(G945&lt;&gt;"-",VLOOKUP(A943,'[1]Du lieu'!$A$4:$AP$486,37,FALSE),"-"),"-"))</f>
        <v>-</v>
      </c>
      <c r="I945" s="46"/>
    </row>
    <row r="946" spans="1:9" ht="15.75" customHeight="1" x14ac:dyDescent="0.25">
      <c r="A946" s="44"/>
      <c r="B946" s="13" t="str">
        <f>"NS: "&amp;VLOOKUP(A943,'[1]Du lieu'!$A$4:$F$238,5,FALSE)&amp;")"</f>
        <v>NS: 18/11/1995)</v>
      </c>
      <c r="C946" s="14" t="s">
        <v>19</v>
      </c>
      <c r="D946" s="14" t="s">
        <v>16</v>
      </c>
      <c r="E946" s="15" t="str">
        <f>IF(VLOOKUP(A943,'[1]Du lieu'!$A$4:$AP$486,14)="x","x","-")</f>
        <v>-</v>
      </c>
      <c r="F946" s="15" t="str">
        <f>IF(VLOOKUP(A943,'[1]Du lieu'!$A$4:$AP$486,30)="x","x","-")</f>
        <v>-</v>
      </c>
      <c r="G946" s="16"/>
      <c r="H946" s="14" t="str">
        <f>IF(E946="x",VLOOKUP(A943,'[1]Du lieu'!$A$4:$AP$486,22,FALSE),IF(F946="x",IF(G946&lt;&gt;"-",VLOOKUP(A943,'[1]Du lieu'!$A$4:$AP$486,38,FALSE),"-"),"-"))</f>
        <v>-</v>
      </c>
      <c r="I946" s="46"/>
    </row>
    <row r="947" spans="1:9" ht="15.75" customHeight="1" x14ac:dyDescent="0.25">
      <c r="A947" s="47">
        <v>236</v>
      </c>
      <c r="B947" s="9" t="str">
        <f>VLOOKUP(A947,'[1]Du lieu'!$A$4:$C$239,3,FALSE)&amp;" "&amp;VLOOKUP(A947,'[1]Du lieu'!$A$4:$D$239,4,FALSE)</f>
        <v>Phạm Thị Hà</v>
      </c>
      <c r="C947" s="10" t="s">
        <v>15</v>
      </c>
      <c r="D947" s="10" t="s">
        <v>16</v>
      </c>
      <c r="E947" s="11" t="str">
        <f>IF(VLOOKUP(A947,'[1]Du lieu'!$A$4:$AP$486,11)="x","x","-")</f>
        <v>-</v>
      </c>
      <c r="F947" s="11" t="str">
        <f>IF(VLOOKUP(A947,'[1]Du lieu'!$A$4:$AP$486,27)="x","x","-")</f>
        <v>x</v>
      </c>
      <c r="G947" s="12">
        <v>5.5</v>
      </c>
      <c r="H947" s="10" t="str">
        <f>IF(E947="x",VLOOKUP(A947,'[1]Du lieu'!$A$4:$AP$486,19,FALSE),IF(F947="x",IF(G947&lt;&gt;"-",VLOOKUP(A947,'[1]Du lieu'!$A$4:$AP$486,35,FALSE),"-"),"-"))</f>
        <v>8</v>
      </c>
      <c r="I947" s="50" t="str">
        <f>"Đã có chứng chỉ Tiếng Anh "&amp;VLOOKUP(A947,'[1]Du lieu'!$A$4:$H$486,8,FALSE)&amp;" (điểm thi: "&amp;VLOOKUP(A947,'[1]Du lieu'!$A$4:$H$486,7,FALSE)&amp;"), cấp ngày "&amp;VLOOKUP(A947,'[1]Du lieu'!$A$4:$J$486,9,FALSE)&amp;", thời hạn của chứng chỉ: "&amp;VLOOKUP(In!A947,'[1]Du lieu'!$A$4:$J$486,10)</f>
        <v>Đã có chứng chỉ Tiếng Anh TOEIC (điểm thi: 455), cấp ngày 14/10/2018, thời hạn của chứng chỉ: 14/10/2020</v>
      </c>
    </row>
    <row r="948" spans="1:9" ht="15.75" customHeight="1" x14ac:dyDescent="0.25">
      <c r="A948" s="48"/>
      <c r="B948" s="13" t="str">
        <f>"(Lớp: "&amp;VLOOKUP(A947,'[1]Du lieu'!$A$4:$F$239,6,FALSE)</f>
        <v>(Lớp: D14CNPM3</v>
      </c>
      <c r="C948" s="14" t="s">
        <v>17</v>
      </c>
      <c r="D948" s="14" t="s">
        <v>16</v>
      </c>
      <c r="E948" s="15" t="str">
        <f>IF(VLOOKUP(A947,'[1]Du lieu'!$A$4:$AP$486,12)="x","x","-")</f>
        <v>-</v>
      </c>
      <c r="F948" s="15" t="str">
        <f>IF(VLOOKUP(A947,'[1]Du lieu'!$A$4:$AP$486,28)="x","x","-")</f>
        <v>x</v>
      </c>
      <c r="G948" s="16">
        <v>6.4</v>
      </c>
      <c r="H948" s="14">
        <f>IF(E948="x",VLOOKUP(A947,'[1]Du lieu'!$A$4:$AP$486,20,FALSE),IF(F948="x",IF(G948&lt;&gt;"-",VLOOKUP(A947,'[1]Du lieu'!$A$4:$AP$486,36,FALSE),"-"),"-"))</f>
        <v>7</v>
      </c>
      <c r="I948" s="51"/>
    </row>
    <row r="949" spans="1:9" ht="15.75" customHeight="1" x14ac:dyDescent="0.25">
      <c r="A949" s="48"/>
      <c r="B949" s="13" t="str">
        <f>"MSV: "&amp;VLOOKUP(A947,'[1]Du lieu'!$A$4:$B$239,2,FALSE)</f>
        <v>MSV: B14DCCN145</v>
      </c>
      <c r="C949" s="14" t="s">
        <v>18</v>
      </c>
      <c r="D949" s="14" t="s">
        <v>16</v>
      </c>
      <c r="E949" s="15" t="str">
        <f>IF(VLOOKUP(A947,'[1]Du lieu'!$A$4:$AP$486,13)="x","x","-")</f>
        <v>-</v>
      </c>
      <c r="F949" s="15" t="str">
        <f>IF(VLOOKUP(A947,'[1]Du lieu'!$A$4:$AP$486,29)="x","x","-")</f>
        <v>-</v>
      </c>
      <c r="G949" s="16"/>
      <c r="H949" s="14" t="str">
        <f>IF(E949="x",VLOOKUP(A947,'[1]Du lieu'!$A$4:$AP$486,21,FALSE),IF(F949="x",IF(G949&lt;&gt;"-",VLOOKUP(A947,'[1]Du lieu'!$A$4:$AP$486,37,FALSE),"-"),"-"))</f>
        <v>-</v>
      </c>
      <c r="I949" s="51"/>
    </row>
    <row r="950" spans="1:9" ht="15.75" customHeight="1" x14ac:dyDescent="0.25">
      <c r="A950" s="48"/>
      <c r="B950" s="28" t="str">
        <f>"NS: "&amp;VLOOKUP(A947,'[1]Du lieu'!$A$4:$F$239,5,FALSE)&amp;")"</f>
        <v>NS: 28/11/1995)</v>
      </c>
      <c r="C950" s="29" t="s">
        <v>19</v>
      </c>
      <c r="D950" s="29" t="s">
        <v>16</v>
      </c>
      <c r="E950" s="30" t="str">
        <f>IF(VLOOKUP(A947,'[1]Du lieu'!$A$4:$AP$486,14)="x","x","-")</f>
        <v>-</v>
      </c>
      <c r="F950" s="30" t="str">
        <f>IF(VLOOKUP(A947,'[1]Du lieu'!$A$4:$AP$486,30)="x","x","-")</f>
        <v>-</v>
      </c>
      <c r="G950" s="27"/>
      <c r="H950" s="29" t="str">
        <f>IF(E950="x",VLOOKUP(A947,'[1]Du lieu'!$A$4:$AP$486,22,FALSE),IF(F950="x",IF(G950&lt;&gt;"-",VLOOKUP(A947,'[1]Du lieu'!$A$4:$AP$486,38,FALSE),"-"),"-"))</f>
        <v>-</v>
      </c>
      <c r="I950" s="52"/>
    </row>
    <row r="951" spans="1:9" ht="15.75" customHeight="1" x14ac:dyDescent="0.25">
      <c r="A951" s="42">
        <v>237</v>
      </c>
      <c r="B951" s="9" t="str">
        <f>VLOOKUP(A951,'[1]Du lieu'!$A$4:$C$240,3,FALSE)&amp;" "&amp;VLOOKUP(A951,'[1]Du lieu'!$A$4:$D$240,4,FALSE)</f>
        <v>Nguyễn Thị Thu Hà</v>
      </c>
      <c r="C951" s="10" t="s">
        <v>15</v>
      </c>
      <c r="D951" s="10" t="s">
        <v>16</v>
      </c>
      <c r="E951" s="11" t="str">
        <f>IF(VLOOKUP(A951,'[1]Du lieu'!$A$4:$AP$486,11)="x","x","-")</f>
        <v>-</v>
      </c>
      <c r="F951" s="11" t="str">
        <f>IF(VLOOKUP(A951,'[1]Du lieu'!$A$4:$AP$486,27)="x","x","-")</f>
        <v>x</v>
      </c>
      <c r="G951" s="12">
        <v>5.5</v>
      </c>
      <c r="H951" s="10" t="str">
        <f>IF(E951="x",VLOOKUP(A951,'[1]Du lieu'!$A$4:$AP$486,19,FALSE),IF(F951="x",IF(G951&lt;&gt;"-",VLOOKUP(A951,'[1]Du lieu'!$A$4:$AP$486,35,FALSE),"-"),"-"))</f>
        <v>8</v>
      </c>
      <c r="I951" s="45" t="str">
        <f>"Đã có chứng chỉ Tiếng Anh "&amp;VLOOKUP(A951,'[1]Du lieu'!$A$4:$H$486,8,FALSE)&amp;" (điểm thi: "&amp;VLOOKUP(A951,'[1]Du lieu'!$A$4:$H$486,7,FALSE)&amp;"), cấp ngày "&amp;VLOOKUP(A951,'[1]Du lieu'!$A$4:$J$486,9,FALSE)&amp;", thời hạn của chứng chỉ: "&amp;VLOOKUP(In!A951,'[1]Du lieu'!$A$4:$J$486,10)</f>
        <v>Đã có chứng chỉ Tiếng Anh TOEIC (điểm thi: 465), cấp ngày 14/11/2018, thời hạn của chứng chỉ: 14/11/2020</v>
      </c>
    </row>
    <row r="952" spans="1:9" ht="15.75" customHeight="1" x14ac:dyDescent="0.25">
      <c r="A952" s="43"/>
      <c r="B952" s="13" t="str">
        <f>"(Lớp: "&amp;VLOOKUP(A951,'[1]Du lieu'!$A$4:$F$240,6,FALSE)</f>
        <v>(Lớp: D14CNPM3</v>
      </c>
      <c r="C952" s="14" t="s">
        <v>17</v>
      </c>
      <c r="D952" s="14" t="s">
        <v>16</v>
      </c>
      <c r="E952" s="15" t="str">
        <f>IF(VLOOKUP(A951,'[1]Du lieu'!$A$4:$AP$486,12)="x","x","-")</f>
        <v>-</v>
      </c>
      <c r="F952" s="15" t="str">
        <f>IF(VLOOKUP(A951,'[1]Du lieu'!$A$4:$AP$486,28)="x","x","-")</f>
        <v>x</v>
      </c>
      <c r="G952" s="16">
        <v>5.7</v>
      </c>
      <c r="H952" s="14">
        <f>IF(E952="x",VLOOKUP(A951,'[1]Du lieu'!$A$4:$AP$486,20,FALSE),IF(F952="x",IF(G952&lt;&gt;"-",VLOOKUP(A951,'[1]Du lieu'!$A$4:$AP$486,36,FALSE),"-"),"-"))</f>
        <v>7</v>
      </c>
      <c r="I952" s="46"/>
    </row>
    <row r="953" spans="1:9" ht="15.75" customHeight="1" x14ac:dyDescent="0.25">
      <c r="A953" s="43"/>
      <c r="B953" s="13" t="str">
        <f>"MSV: "&amp;VLOOKUP(A951,'[1]Du lieu'!$A$4:$B$240,2,FALSE)</f>
        <v>MSV: B14DCCN097</v>
      </c>
      <c r="C953" s="14" t="s">
        <v>18</v>
      </c>
      <c r="D953" s="14" t="s">
        <v>16</v>
      </c>
      <c r="E953" s="15" t="str">
        <f>IF(VLOOKUP(A951,'[1]Du lieu'!$A$4:$AP$486,13)="x","x","-")</f>
        <v>-</v>
      </c>
      <c r="F953" s="15" t="str">
        <f>IF(VLOOKUP(A951,'[1]Du lieu'!$A$4:$AP$486,29)="x","x","-")</f>
        <v>-</v>
      </c>
      <c r="G953" s="16"/>
      <c r="H953" s="14" t="str">
        <f>IF(E953="x",VLOOKUP(A951,'[1]Du lieu'!$A$4:$AP$486,21,FALSE),IF(F953="x",IF(G953&lt;&gt;"-",VLOOKUP(A951,'[1]Du lieu'!$A$4:$AP$486,37,FALSE),"-"),"-"))</f>
        <v>-</v>
      </c>
      <c r="I953" s="46"/>
    </row>
    <row r="954" spans="1:9" ht="15.75" customHeight="1" x14ac:dyDescent="0.25">
      <c r="A954" s="44"/>
      <c r="B954" s="13" t="str">
        <f>"NS: "&amp;VLOOKUP(A951,'[1]Du lieu'!$A$4:$F$240,5,FALSE)&amp;")"</f>
        <v>NS: 03/12/1996)</v>
      </c>
      <c r="C954" s="14" t="s">
        <v>19</v>
      </c>
      <c r="D954" s="14" t="s">
        <v>16</v>
      </c>
      <c r="E954" s="15" t="str">
        <f>IF(VLOOKUP(A951,'[1]Du lieu'!$A$4:$AP$486,14)="x","x","-")</f>
        <v>-</v>
      </c>
      <c r="F954" s="15" t="str">
        <f>IF(VLOOKUP(A951,'[1]Du lieu'!$A$4:$AP$486,30)="x","x","-")</f>
        <v>-</v>
      </c>
      <c r="G954" s="16"/>
      <c r="H954" s="14" t="str">
        <f>IF(E954="x",VLOOKUP(A951,'[1]Du lieu'!$A$4:$AP$486,22,FALSE),IF(F954="x",IF(G954&lt;&gt;"-",VLOOKUP(A951,'[1]Du lieu'!$A$4:$AP$486,38,FALSE),"-"),"-"))</f>
        <v>-</v>
      </c>
      <c r="I954" s="46"/>
    </row>
    <row r="955" spans="1:9" ht="15.75" customHeight="1" x14ac:dyDescent="0.25">
      <c r="A955" s="47">
        <v>238</v>
      </c>
      <c r="B955" s="9" t="str">
        <f>VLOOKUP(A955,'[1]Du lieu'!$A$4:$C$241,3,FALSE)&amp;" "&amp;VLOOKUP(A955,'[1]Du lieu'!$A$4:$D$241,4,FALSE)</f>
        <v>Phạm Đình Khoa</v>
      </c>
      <c r="C955" s="10" t="s">
        <v>15</v>
      </c>
      <c r="D955" s="10" t="s">
        <v>16</v>
      </c>
      <c r="E955" s="11" t="str">
        <f>IF(VLOOKUP(A955,'[1]Du lieu'!$A$4:$AP$486,11)="x","x","-")</f>
        <v>-</v>
      </c>
      <c r="F955" s="11" t="str">
        <f>IF(VLOOKUP(A955,'[1]Du lieu'!$A$4:$AP$486,27)="x","x","-")</f>
        <v>x</v>
      </c>
      <c r="G955" s="12">
        <v>5.5</v>
      </c>
      <c r="H955" s="10" t="str">
        <f>IF(E955="x",VLOOKUP(A955,'[1]Du lieu'!$A$4:$AP$486,19,FALSE),IF(F955="x",IF(G955&lt;&gt;"-",VLOOKUP(A955,'[1]Du lieu'!$A$4:$AP$486,35,FALSE),"-"),"-"))</f>
        <v>10</v>
      </c>
      <c r="I955" s="50" t="str">
        <f>"Đã có chứng chỉ Tiếng Anh "&amp;VLOOKUP(A955,'[1]Du lieu'!$A$4:$H$486,8,FALSE)&amp;" (điểm thi: "&amp;VLOOKUP(A955,'[1]Du lieu'!$A$4:$H$486,7,FALSE)&amp;"), cấp ngày "&amp;VLOOKUP(A955,'[1]Du lieu'!$A$4:$J$486,9,FALSE)&amp;", thời hạn của chứng chỉ: "&amp;VLOOKUP(In!A955,'[1]Du lieu'!$A$4:$J$486,10)</f>
        <v>Đã có chứng chỉ Tiếng Anh TOEIC (điểm thi: 585), cấp ngày 27/11/2018, thời hạn của chứng chỉ: 27/11/2020</v>
      </c>
    </row>
    <row r="956" spans="1:9" ht="15.75" customHeight="1" x14ac:dyDescent="0.25">
      <c r="A956" s="48"/>
      <c r="B956" s="13" t="str">
        <f>"(Lớp: "&amp;VLOOKUP(A955,'[1]Du lieu'!$A$4:$F$241,6,FALSE)</f>
        <v>(Lớp: D14CNPM3</v>
      </c>
      <c r="C956" s="14" t="s">
        <v>17</v>
      </c>
      <c r="D956" s="14" t="s">
        <v>16</v>
      </c>
      <c r="E956" s="15" t="str">
        <f>IF(VLOOKUP(A955,'[1]Du lieu'!$A$4:$AP$486,12)="x","x","-")</f>
        <v>-</v>
      </c>
      <c r="F956" s="15" t="str">
        <f>IF(VLOOKUP(A955,'[1]Du lieu'!$A$4:$AP$486,28)="x","x","-")</f>
        <v>x</v>
      </c>
      <c r="G956" s="16">
        <v>4.9000000000000004</v>
      </c>
      <c r="H956" s="14" t="str">
        <f>IF(E956="x",VLOOKUP(A955,'[1]Du lieu'!$A$4:$AP$486,20,FALSE),IF(F956="x",IF(G956&lt;&gt;"-",VLOOKUP(A955,'[1]Du lieu'!$A$4:$AP$486,36,FALSE),"-"),"-"))</f>
        <v>10</v>
      </c>
      <c r="I956" s="51"/>
    </row>
    <row r="957" spans="1:9" ht="15.75" customHeight="1" x14ac:dyDescent="0.25">
      <c r="A957" s="48"/>
      <c r="B957" s="13" t="str">
        <f>"MSV: "&amp;VLOOKUP(A955,'[1]Du lieu'!$A$4:$B$241,2,FALSE)</f>
        <v>MSV: B14DCCN307</v>
      </c>
      <c r="C957" s="14" t="s">
        <v>18</v>
      </c>
      <c r="D957" s="14" t="s">
        <v>16</v>
      </c>
      <c r="E957" s="15" t="str">
        <f>IF(VLOOKUP(A955,'[1]Du lieu'!$A$4:$AP$486,13)="x","x","-")</f>
        <v>-</v>
      </c>
      <c r="F957" s="15" t="str">
        <f>IF(VLOOKUP(A955,'[1]Du lieu'!$A$4:$AP$486,29)="x","x","-")</f>
        <v>-</v>
      </c>
      <c r="G957" s="16"/>
      <c r="H957" s="14" t="str">
        <f>IF(E957="x",VLOOKUP(A955,'[1]Du lieu'!$A$4:$AP$486,21,FALSE),IF(F957="x",IF(G957&lt;&gt;"-",VLOOKUP(A955,'[1]Du lieu'!$A$4:$AP$486,37,FALSE),"-"),"-"))</f>
        <v>-</v>
      </c>
      <c r="I957" s="51"/>
    </row>
    <row r="958" spans="1:9" ht="15.75" customHeight="1" x14ac:dyDescent="0.25">
      <c r="A958" s="48"/>
      <c r="B958" s="28" t="str">
        <f>"NS: "&amp;VLOOKUP(A955,'[1]Du lieu'!$A$4:$F$241,5,FALSE)&amp;")"</f>
        <v>NS: 01/07/1996)</v>
      </c>
      <c r="C958" s="29" t="s">
        <v>19</v>
      </c>
      <c r="D958" s="29" t="s">
        <v>16</v>
      </c>
      <c r="E958" s="30" t="str">
        <f>IF(VLOOKUP(A955,'[1]Du lieu'!$A$4:$AP$486,14)="x","x","-")</f>
        <v>-</v>
      </c>
      <c r="F958" s="30" t="str">
        <f>IF(VLOOKUP(A955,'[1]Du lieu'!$A$4:$AP$486,30)="x","x","-")</f>
        <v>-</v>
      </c>
      <c r="G958" s="27"/>
      <c r="H958" s="29" t="str">
        <f>IF(E958="x",VLOOKUP(A955,'[1]Du lieu'!$A$4:$AP$486,22,FALSE),IF(F958="x",IF(G958&lt;&gt;"-",VLOOKUP(A955,'[1]Du lieu'!$A$4:$AP$486,38,FALSE),"-"),"-"))</f>
        <v>-</v>
      </c>
      <c r="I958" s="52"/>
    </row>
    <row r="959" spans="1:9" ht="15.75" customHeight="1" x14ac:dyDescent="0.25">
      <c r="A959" s="42">
        <v>239</v>
      </c>
      <c r="B959" s="9" t="str">
        <f>VLOOKUP(A959,'[1]Du lieu'!$A$4:$C$242,3,FALSE)&amp;" "&amp;VLOOKUP(A959,'[1]Du lieu'!$A$4:$D$242,4,FALSE)</f>
        <v>Lê Đình Lâm</v>
      </c>
      <c r="C959" s="10" t="s">
        <v>15</v>
      </c>
      <c r="D959" s="10" t="s">
        <v>16</v>
      </c>
      <c r="E959" s="11" t="str">
        <f>IF(VLOOKUP(A959,'[1]Du lieu'!$A$4:$AP$486,11)="x","x","-")</f>
        <v>-</v>
      </c>
      <c r="F959" s="11" t="str">
        <f>IF(VLOOKUP(A959,'[1]Du lieu'!$A$4:$AP$486,27)="x","x","-")</f>
        <v>x</v>
      </c>
      <c r="G959" s="12">
        <v>4.5</v>
      </c>
      <c r="H959" s="10" t="str">
        <f>IF(E959="x",VLOOKUP(A959,'[1]Du lieu'!$A$4:$AP$486,19,FALSE),IF(F959="x",IF(G959&lt;&gt;"-",VLOOKUP(A959,'[1]Du lieu'!$A$4:$AP$486,35,FALSE),"-"),"-"))</f>
        <v>9</v>
      </c>
      <c r="I959" s="45" t="str">
        <f>"Đã có chứng chỉ Tiếng Anh "&amp;VLOOKUP(A959,'[1]Du lieu'!$A$4:$H$486,8,FALSE)&amp;" (điểm thi: "&amp;VLOOKUP(A959,'[1]Du lieu'!$A$4:$H$486,7,FALSE)&amp;"), cấp ngày "&amp;VLOOKUP(A959,'[1]Du lieu'!$A$4:$J$486,9,FALSE)&amp;", thời hạn của chứng chỉ: "&amp;VLOOKUP(In!A959,'[1]Du lieu'!$A$4:$J$486,10)</f>
        <v>Đã có chứng chỉ Tiếng Anh TOEIC (điểm thi: 540), cấp ngày 09/9/2018, thời hạn của chứng chỉ: 09/9/2020</v>
      </c>
    </row>
    <row r="960" spans="1:9" ht="15.75" customHeight="1" x14ac:dyDescent="0.25">
      <c r="A960" s="43"/>
      <c r="B960" s="13" t="str">
        <f>"(Lớp: "&amp;VLOOKUP(A959,'[1]Du lieu'!$A$4:$F$242,6,FALSE)</f>
        <v>(Lớp: D14CNPM3</v>
      </c>
      <c r="C960" s="14" t="s">
        <v>17</v>
      </c>
      <c r="D960" s="14" t="s">
        <v>16</v>
      </c>
      <c r="E960" s="15" t="str">
        <f>IF(VLOOKUP(A959,'[1]Du lieu'!$A$4:$AP$486,12)="x","x","-")</f>
        <v>-</v>
      </c>
      <c r="F960" s="15" t="str">
        <f>IF(VLOOKUP(A959,'[1]Du lieu'!$A$4:$AP$486,28)="x","x","-")</f>
        <v>x</v>
      </c>
      <c r="G960" s="16">
        <v>5.5</v>
      </c>
      <c r="H960" s="14" t="str">
        <f>IF(E960="x",VLOOKUP(A959,'[1]Du lieu'!$A$4:$AP$486,20,FALSE),IF(F960="x",IF(G960&lt;&gt;"-",VLOOKUP(A959,'[1]Du lieu'!$A$4:$AP$486,36,FALSE),"-"),"-"))</f>
        <v>9</v>
      </c>
      <c r="I960" s="46"/>
    </row>
    <row r="961" spans="1:9" ht="15.75" customHeight="1" x14ac:dyDescent="0.25">
      <c r="A961" s="43"/>
      <c r="B961" s="13" t="str">
        <f>"MSV: "&amp;VLOOKUP(A959,'[1]Du lieu'!$A$4:$B$242,2,FALSE)</f>
        <v>MSV: B14DCCN151</v>
      </c>
      <c r="C961" s="14" t="s">
        <v>18</v>
      </c>
      <c r="D961" s="14" t="s">
        <v>16</v>
      </c>
      <c r="E961" s="15" t="str">
        <f>IF(VLOOKUP(A959,'[1]Du lieu'!$A$4:$AP$486,13)="x","x","-")</f>
        <v>-</v>
      </c>
      <c r="F961" s="15" t="str">
        <f>IF(VLOOKUP(A959,'[1]Du lieu'!$A$4:$AP$486,29)="x","x","-")</f>
        <v>-</v>
      </c>
      <c r="G961" s="16"/>
      <c r="H961" s="14" t="str">
        <f>IF(E961="x",VLOOKUP(A959,'[1]Du lieu'!$A$4:$AP$486,21,FALSE),IF(F961="x",IF(G961&lt;&gt;"-",VLOOKUP(A959,'[1]Du lieu'!$A$4:$AP$486,37,FALSE),"-"),"-"))</f>
        <v>-</v>
      </c>
      <c r="I961" s="46"/>
    </row>
    <row r="962" spans="1:9" ht="15.75" customHeight="1" x14ac:dyDescent="0.25">
      <c r="A962" s="44"/>
      <c r="B962" s="13" t="str">
        <f>"NS: "&amp;VLOOKUP(A959,'[1]Du lieu'!$A$4:$F$242,5,FALSE)&amp;")"</f>
        <v>NS: 01/08/1996)</v>
      </c>
      <c r="C962" s="14" t="s">
        <v>19</v>
      </c>
      <c r="D962" s="14" t="s">
        <v>16</v>
      </c>
      <c r="E962" s="15" t="str">
        <f>IF(VLOOKUP(A959,'[1]Du lieu'!$A$4:$AP$486,14)="x","x","-")</f>
        <v>-</v>
      </c>
      <c r="F962" s="15" t="str">
        <f>IF(VLOOKUP(A959,'[1]Du lieu'!$A$4:$AP$486,30)="x","x","-")</f>
        <v>-</v>
      </c>
      <c r="G962" s="16"/>
      <c r="H962" s="14" t="str">
        <f>IF(E962="x",VLOOKUP(A959,'[1]Du lieu'!$A$4:$AP$486,22,FALSE),IF(F962="x",IF(G962&lt;&gt;"-",VLOOKUP(A959,'[1]Du lieu'!$A$4:$AP$486,38,FALSE),"-"),"-"))</f>
        <v>-</v>
      </c>
      <c r="I962" s="46"/>
    </row>
    <row r="963" spans="1:9" ht="15.75" customHeight="1" x14ac:dyDescent="0.25">
      <c r="A963" s="47">
        <v>240</v>
      </c>
      <c r="B963" s="9" t="str">
        <f>VLOOKUP(A963,'[1]Du lieu'!$A$4:$C$243,3,FALSE)&amp;" "&amp;VLOOKUP(A963,'[1]Du lieu'!$A$4:$D$243,4,FALSE)</f>
        <v>Lê Thị Mai</v>
      </c>
      <c r="C963" s="10" t="s">
        <v>15</v>
      </c>
      <c r="D963" s="10" t="s">
        <v>16</v>
      </c>
      <c r="E963" s="11" t="str">
        <f>IF(VLOOKUP(A963,'[1]Du lieu'!$A$4:$AP$486,11)="x","x","-")</f>
        <v>-</v>
      </c>
      <c r="F963" s="11" t="str">
        <f>IF(VLOOKUP(A963,'[1]Du lieu'!$A$4:$AP$486,27)="x","x","-")</f>
        <v>x</v>
      </c>
      <c r="G963" s="12">
        <v>6</v>
      </c>
      <c r="H963" s="10" t="str">
        <f>IF(E963="x",VLOOKUP(A963,'[1]Du lieu'!$A$4:$AP$486,19,FALSE),IF(F963="x",IF(G963&lt;&gt;"-",VLOOKUP(A963,'[1]Du lieu'!$A$4:$AP$486,35,FALSE),"-"),"-"))</f>
        <v>8</v>
      </c>
      <c r="I963" s="50" t="str">
        <f>"Đã có chứng chỉ Tiếng Anh "&amp;VLOOKUP(A963,'[1]Du lieu'!$A$4:$H$486,8,FALSE)&amp;" (điểm thi: "&amp;VLOOKUP(A963,'[1]Du lieu'!$A$4:$H$486,7,FALSE)&amp;"), cấp ngày "&amp;VLOOKUP(A963,'[1]Du lieu'!$A$4:$J$486,9,FALSE)&amp;", thời hạn của chứng chỉ: "&amp;VLOOKUP(In!A963,'[1]Du lieu'!$A$4:$J$486,10)</f>
        <v>Đã có chứng chỉ Tiếng Anh TOEIC (điểm thi: 470), cấp ngày 14/10/2018, thời hạn của chứng chỉ: 14/10/2020</v>
      </c>
    </row>
    <row r="964" spans="1:9" ht="15.75" customHeight="1" x14ac:dyDescent="0.25">
      <c r="A964" s="48"/>
      <c r="B964" s="13" t="str">
        <f>"(Lớp: "&amp;VLOOKUP(A963,'[1]Du lieu'!$A$4:$F$243,6,FALSE)</f>
        <v>(Lớp: D14CNPM3</v>
      </c>
      <c r="C964" s="14" t="s">
        <v>17</v>
      </c>
      <c r="D964" s="14" t="s">
        <v>16</v>
      </c>
      <c r="E964" s="15" t="str">
        <f>IF(VLOOKUP(A963,'[1]Du lieu'!$A$4:$AP$486,12)="x","x","-")</f>
        <v>-</v>
      </c>
      <c r="F964" s="15" t="str">
        <f>IF(VLOOKUP(A963,'[1]Du lieu'!$A$4:$AP$486,28)="x","x","-")</f>
        <v>x</v>
      </c>
      <c r="G964" s="16">
        <v>4.5</v>
      </c>
      <c r="H964" s="14">
        <f>IF(E964="x",VLOOKUP(A963,'[1]Du lieu'!$A$4:$AP$486,20,FALSE),IF(F964="x",IF(G964&lt;&gt;"-",VLOOKUP(A963,'[1]Du lieu'!$A$4:$AP$486,36,FALSE),"-"),"-"))</f>
        <v>7</v>
      </c>
      <c r="I964" s="51"/>
    </row>
    <row r="965" spans="1:9" ht="15.75" customHeight="1" x14ac:dyDescent="0.25">
      <c r="A965" s="48"/>
      <c r="B965" s="13" t="str">
        <f>"MSV: "&amp;VLOOKUP(A963,'[1]Du lieu'!$A$4:$B$243,2,FALSE)</f>
        <v>MSV: B14DCCN133</v>
      </c>
      <c r="C965" s="14" t="s">
        <v>18</v>
      </c>
      <c r="D965" s="14" t="s">
        <v>16</v>
      </c>
      <c r="E965" s="15" t="str">
        <f>IF(VLOOKUP(A963,'[1]Du lieu'!$A$4:$AP$486,13)="x","x","-")</f>
        <v>-</v>
      </c>
      <c r="F965" s="15" t="str">
        <f>IF(VLOOKUP(A963,'[1]Du lieu'!$A$4:$AP$486,29)="x","x","-")</f>
        <v>-</v>
      </c>
      <c r="G965" s="16"/>
      <c r="H965" s="14" t="str">
        <f>IF(E965="x",VLOOKUP(A963,'[1]Du lieu'!$A$4:$AP$486,21,FALSE),IF(F965="x",IF(G965&lt;&gt;"-",VLOOKUP(A963,'[1]Du lieu'!$A$4:$AP$486,37,FALSE),"-"),"-"))</f>
        <v>-</v>
      </c>
      <c r="I965" s="51"/>
    </row>
    <row r="966" spans="1:9" ht="15.75" customHeight="1" x14ac:dyDescent="0.25">
      <c r="A966" s="48"/>
      <c r="B966" s="28" t="str">
        <f>"NS: "&amp;VLOOKUP(A963,'[1]Du lieu'!$A$4:$F$243,5,FALSE)&amp;")"</f>
        <v>NS: 23/02/1996)</v>
      </c>
      <c r="C966" s="29" t="s">
        <v>19</v>
      </c>
      <c r="D966" s="29" t="s">
        <v>16</v>
      </c>
      <c r="E966" s="30" t="str">
        <f>IF(VLOOKUP(A963,'[1]Du lieu'!$A$4:$AP$486,14)="x","x","-")</f>
        <v>-</v>
      </c>
      <c r="F966" s="30" t="str">
        <f>IF(VLOOKUP(A963,'[1]Du lieu'!$A$4:$AP$486,30)="x","x","-")</f>
        <v>-</v>
      </c>
      <c r="G966" s="27"/>
      <c r="H966" s="29" t="str">
        <f>IF(E966="x",VLOOKUP(A963,'[1]Du lieu'!$A$4:$AP$486,22,FALSE),IF(F966="x",IF(G966&lt;&gt;"-",VLOOKUP(A963,'[1]Du lieu'!$A$4:$AP$486,38,FALSE),"-"),"-"))</f>
        <v>-</v>
      </c>
      <c r="I966" s="52"/>
    </row>
    <row r="967" spans="1:9" ht="15.75" customHeight="1" x14ac:dyDescent="0.25">
      <c r="A967" s="42">
        <v>241</v>
      </c>
      <c r="B967" s="9" t="str">
        <f>VLOOKUP(A967,'[1]Du lieu'!$A$4:$C$244,3,FALSE)&amp;" "&amp;VLOOKUP(A967,'[1]Du lieu'!$A$4:$D$244,4,FALSE)</f>
        <v>Chu Thị Loan</v>
      </c>
      <c r="C967" s="10" t="s">
        <v>15</v>
      </c>
      <c r="D967" s="10" t="s">
        <v>16</v>
      </c>
      <c r="E967" s="11" t="str">
        <f>IF(VLOOKUP(A967,'[1]Du lieu'!$A$4:$AP$486,11)="x","x","-")</f>
        <v>-</v>
      </c>
      <c r="F967" s="11" t="str">
        <f>IF(VLOOKUP(A967,'[1]Du lieu'!$A$4:$AP$486,27)="x","x","-")</f>
        <v>x</v>
      </c>
      <c r="G967" s="12">
        <v>4.9000000000000004</v>
      </c>
      <c r="H967" s="10" t="str">
        <f>IF(E967="x",VLOOKUP(A967,'[1]Du lieu'!$A$4:$AP$486,19,FALSE),IF(F967="x",IF(G967&lt;&gt;"-",VLOOKUP(A967,'[1]Du lieu'!$A$4:$AP$486,35,FALSE),"-"),"-"))</f>
        <v>8</v>
      </c>
      <c r="I967" s="45" t="str">
        <f>"Đã có chứng chỉ Tiếng Anh "&amp;VLOOKUP(A967,'[1]Du lieu'!$A$4:$H$486,8,FALSE)&amp;" (điểm thi: "&amp;VLOOKUP(A967,'[1]Du lieu'!$A$4:$H$486,7,FALSE)&amp;"), cấp ngày "&amp;VLOOKUP(A967,'[1]Du lieu'!$A$4:$J$486,9,FALSE)&amp;", thời hạn của chứng chỉ: "&amp;VLOOKUP(In!A967,'[1]Du lieu'!$A$4:$J$486,10)</f>
        <v>Đã có chứng chỉ Tiếng Anh TOEIC (điểm thi: 455), cấp ngày 16/11/2018, thời hạn của chứng chỉ: 16/11/2020</v>
      </c>
    </row>
    <row r="968" spans="1:9" ht="15.75" customHeight="1" x14ac:dyDescent="0.25">
      <c r="A968" s="43"/>
      <c r="B968" s="13" t="str">
        <f>"(Lớp: "&amp;VLOOKUP(A967,'[1]Du lieu'!$A$4:$F$244,6,FALSE)</f>
        <v>(Lớp: D14CNPM3</v>
      </c>
      <c r="C968" s="14" t="s">
        <v>17</v>
      </c>
      <c r="D968" s="14" t="s">
        <v>16</v>
      </c>
      <c r="E968" s="15" t="str">
        <f>IF(VLOOKUP(A967,'[1]Du lieu'!$A$4:$AP$486,12)="x","x","-")</f>
        <v>-</v>
      </c>
      <c r="F968" s="15" t="str">
        <f>IF(VLOOKUP(A967,'[1]Du lieu'!$A$4:$AP$486,28)="x","x","-")</f>
        <v>x</v>
      </c>
      <c r="G968" s="16">
        <v>5.5</v>
      </c>
      <c r="H968" s="14">
        <f>IF(E968="x",VLOOKUP(A967,'[1]Du lieu'!$A$4:$AP$486,20,FALSE),IF(F968="x",IF(G968&lt;&gt;"-",VLOOKUP(A967,'[1]Du lieu'!$A$4:$AP$486,36,FALSE),"-"),"-"))</f>
        <v>7</v>
      </c>
      <c r="I968" s="46"/>
    </row>
    <row r="969" spans="1:9" ht="15.75" customHeight="1" x14ac:dyDescent="0.25">
      <c r="A969" s="43"/>
      <c r="B969" s="13" t="str">
        <f>"MSV: "&amp;VLOOKUP(A967,'[1]Du lieu'!$A$4:$B$244,2,FALSE)</f>
        <v>MSV: B14DCCN535</v>
      </c>
      <c r="C969" s="14" t="s">
        <v>18</v>
      </c>
      <c r="D969" s="14" t="s">
        <v>16</v>
      </c>
      <c r="E969" s="15" t="str">
        <f>IF(VLOOKUP(A967,'[1]Du lieu'!$A$4:$AP$486,13)="x","x","-")</f>
        <v>-</v>
      </c>
      <c r="F969" s="15" t="str">
        <f>IF(VLOOKUP(A967,'[1]Du lieu'!$A$4:$AP$486,29)="x","x","-")</f>
        <v>-</v>
      </c>
      <c r="G969" s="16"/>
      <c r="H969" s="14" t="str">
        <f>IF(E969="x",VLOOKUP(A967,'[1]Du lieu'!$A$4:$AP$486,21,FALSE),IF(F969="x",IF(G969&lt;&gt;"-",VLOOKUP(A967,'[1]Du lieu'!$A$4:$AP$486,37,FALSE),"-"),"-"))</f>
        <v>-</v>
      </c>
      <c r="I969" s="46"/>
    </row>
    <row r="970" spans="1:9" ht="15.75" customHeight="1" x14ac:dyDescent="0.25">
      <c r="A970" s="44"/>
      <c r="B970" s="13" t="str">
        <f>"NS: "&amp;VLOOKUP(A967,'[1]Du lieu'!$A$4:$F$244,5,FALSE)&amp;")"</f>
        <v>NS: 20/10/1996)</v>
      </c>
      <c r="C970" s="14" t="s">
        <v>19</v>
      </c>
      <c r="D970" s="14" t="s">
        <v>16</v>
      </c>
      <c r="E970" s="15" t="str">
        <f>IF(VLOOKUP(A967,'[1]Du lieu'!$A$4:$AP$486,14)="x","x","-")</f>
        <v>-</v>
      </c>
      <c r="F970" s="15" t="str">
        <f>IF(VLOOKUP(A967,'[1]Du lieu'!$A$4:$AP$486,30)="x","x","-")</f>
        <v>-</v>
      </c>
      <c r="G970" s="16"/>
      <c r="H970" s="14" t="str">
        <f>IF(E970="x",VLOOKUP(A967,'[1]Du lieu'!$A$4:$AP$486,22,FALSE),IF(F970="x",IF(G970&lt;&gt;"-",VLOOKUP(A967,'[1]Du lieu'!$A$4:$AP$486,38,FALSE),"-"),"-"))</f>
        <v>-</v>
      </c>
      <c r="I970" s="46"/>
    </row>
    <row r="971" spans="1:9" ht="15.75" customHeight="1" x14ac:dyDescent="0.25">
      <c r="A971" s="47">
        <v>242</v>
      </c>
      <c r="B971" s="9" t="str">
        <f>VLOOKUP(A971,'[1]Du lieu'!$A$4:$C$245,3,FALSE)&amp;" "&amp;VLOOKUP(A971,'[1]Du lieu'!$A$4:$D$245,4,FALSE)</f>
        <v>Lã Ngọc Minh</v>
      </c>
      <c r="C971" s="10" t="s">
        <v>15</v>
      </c>
      <c r="D971" s="10" t="s">
        <v>16</v>
      </c>
      <c r="E971" s="11" t="str">
        <f>IF(VLOOKUP(A971,'[1]Du lieu'!$A$4:$AP$486,11)="x","x","-")</f>
        <v>-</v>
      </c>
      <c r="F971" s="11" t="str">
        <f>IF(VLOOKUP(A971,'[1]Du lieu'!$A$4:$AP$486,27)="x","x","-")</f>
        <v>x</v>
      </c>
      <c r="G971" s="12">
        <v>7</v>
      </c>
      <c r="H971" s="10" t="str">
        <f>IF(E971="x",VLOOKUP(A971,'[1]Du lieu'!$A$4:$AP$486,19,FALSE),IF(F971="x",IF(G971&lt;&gt;"-",VLOOKUP(A971,'[1]Du lieu'!$A$4:$AP$486,35,FALSE),"-"),"-"))</f>
        <v>10</v>
      </c>
      <c r="I971" s="50" t="str">
        <f>"Đã có chứng chỉ Tiếng Anh "&amp;VLOOKUP(A971,'[1]Du lieu'!$A$4:$H$486,8,FALSE)&amp;" (điểm thi: "&amp;VLOOKUP(A971,'[1]Du lieu'!$A$4:$H$486,7,FALSE)&amp;"), cấp ngày "&amp;VLOOKUP(A971,'[1]Du lieu'!$A$4:$J$486,9,FALSE)&amp;", thời hạn của chứng chỉ: "&amp;VLOOKUP(In!A971,'[1]Du lieu'!$A$4:$J$486,10)</f>
        <v>Đã có chứng chỉ Tiếng Anh TOEIC (điểm thi: 660), cấp ngày 19/10/2018, thời hạn của chứng chỉ: 19/10/2020</v>
      </c>
    </row>
    <row r="972" spans="1:9" ht="15.75" customHeight="1" x14ac:dyDescent="0.25">
      <c r="A972" s="48"/>
      <c r="B972" s="13" t="str">
        <f>"(Lớp: "&amp;VLOOKUP(A971,'[1]Du lieu'!$A$4:$F$245,6,FALSE)</f>
        <v>(Lớp: D14CNPM3</v>
      </c>
      <c r="C972" s="14" t="s">
        <v>17</v>
      </c>
      <c r="D972" s="14" t="s">
        <v>16</v>
      </c>
      <c r="E972" s="15" t="str">
        <f>IF(VLOOKUP(A971,'[1]Du lieu'!$A$4:$AP$486,12)="x","x","-")</f>
        <v>-</v>
      </c>
      <c r="F972" s="15" t="str">
        <f>IF(VLOOKUP(A971,'[1]Du lieu'!$A$4:$AP$486,28)="x","x","-")</f>
        <v>x</v>
      </c>
      <c r="G972" s="16">
        <v>7.5</v>
      </c>
      <c r="H972" s="14" t="str">
        <f>IF(E972="x",VLOOKUP(A971,'[1]Du lieu'!$A$4:$AP$486,20,FALSE),IF(F972="x",IF(G972&lt;&gt;"-",VLOOKUP(A971,'[1]Du lieu'!$A$4:$AP$486,36,FALSE),"-"),"-"))</f>
        <v>10</v>
      </c>
      <c r="I972" s="51"/>
    </row>
    <row r="973" spans="1:9" ht="15.75" customHeight="1" x14ac:dyDescent="0.25">
      <c r="A973" s="48"/>
      <c r="B973" s="13" t="str">
        <f>"MSV: "&amp;VLOOKUP(A971,'[1]Du lieu'!$A$4:$B$245,2,FALSE)</f>
        <v>MSV: B14DCCN216</v>
      </c>
      <c r="C973" s="14" t="s">
        <v>18</v>
      </c>
      <c r="D973" s="14" t="s">
        <v>16</v>
      </c>
      <c r="E973" s="15" t="str">
        <f>IF(VLOOKUP(A971,'[1]Du lieu'!$A$4:$AP$486,13)="x","x","-")</f>
        <v>-</v>
      </c>
      <c r="F973" s="15" t="str">
        <f>IF(VLOOKUP(A971,'[1]Du lieu'!$A$4:$AP$486,29)="x","x","-")</f>
        <v>-</v>
      </c>
      <c r="G973" s="16"/>
      <c r="H973" s="14" t="str">
        <f>IF(E973="x",VLOOKUP(A971,'[1]Du lieu'!$A$4:$AP$486,21,FALSE),IF(F973="x",IF(G973&lt;&gt;"-",VLOOKUP(A971,'[1]Du lieu'!$A$4:$AP$486,37,FALSE),"-"),"-"))</f>
        <v>-</v>
      </c>
      <c r="I973" s="51"/>
    </row>
    <row r="974" spans="1:9" ht="15.75" customHeight="1" x14ac:dyDescent="0.25">
      <c r="A974" s="48"/>
      <c r="B974" s="28" t="str">
        <f>"NS: "&amp;VLOOKUP(A971,'[1]Du lieu'!$A$4:$F$245,5,FALSE)&amp;")"</f>
        <v>NS: 23/07/1996)</v>
      </c>
      <c r="C974" s="29" t="s">
        <v>19</v>
      </c>
      <c r="D974" s="29" t="s">
        <v>16</v>
      </c>
      <c r="E974" s="30" t="str">
        <f>IF(VLOOKUP(A971,'[1]Du lieu'!$A$4:$AP$486,14)="x","x","-")</f>
        <v>-</v>
      </c>
      <c r="F974" s="30" t="str">
        <f>IF(VLOOKUP(A971,'[1]Du lieu'!$A$4:$AP$486,30)="x","x","-")</f>
        <v>-</v>
      </c>
      <c r="G974" s="27"/>
      <c r="H974" s="29" t="str">
        <f>IF(E974="x",VLOOKUP(A971,'[1]Du lieu'!$A$4:$AP$486,22,FALSE),IF(F974="x",IF(G974&lt;&gt;"-",VLOOKUP(A971,'[1]Du lieu'!$A$4:$AP$486,38,FALSE),"-"),"-"))</f>
        <v>-</v>
      </c>
      <c r="I974" s="52"/>
    </row>
    <row r="975" spans="1:9" ht="15.75" customHeight="1" x14ac:dyDescent="0.25">
      <c r="A975" s="42">
        <v>243</v>
      </c>
      <c r="B975" s="9" t="str">
        <f>VLOOKUP(A975,'[1]Du lieu'!$A$4:$C$246,3,FALSE)&amp;" "&amp;VLOOKUP(A975,'[1]Du lieu'!$A$4:$D$246,4,FALSE)</f>
        <v>Nguyễn Đình Nam</v>
      </c>
      <c r="C975" s="10" t="s">
        <v>15</v>
      </c>
      <c r="D975" s="10" t="s">
        <v>16</v>
      </c>
      <c r="E975" s="11" t="str">
        <f>IF(VLOOKUP(A975,'[1]Du lieu'!$A$4:$AP$486,11)="x","x","-")</f>
        <v>-</v>
      </c>
      <c r="F975" s="11" t="str">
        <f>IF(VLOOKUP(A975,'[1]Du lieu'!$A$4:$AP$486,27)="x","x","-")</f>
        <v>x</v>
      </c>
      <c r="G975" s="12">
        <v>5.5</v>
      </c>
      <c r="H975" s="10" t="str">
        <f>IF(E975="x",VLOOKUP(A975,'[1]Du lieu'!$A$4:$AP$486,19,FALSE),IF(F975="x",IF(G975&lt;&gt;"-",VLOOKUP(A975,'[1]Du lieu'!$A$4:$AP$486,35,FALSE),"-"),"-"))</f>
        <v>10</v>
      </c>
      <c r="I975" s="45" t="str">
        <f>"Đã có chứng chỉ Tiếng Anh "&amp;VLOOKUP(A975,'[1]Du lieu'!$A$4:$H$486,8,FALSE)&amp;" (điểm thi: "&amp;VLOOKUP(A975,'[1]Du lieu'!$A$4:$H$486,7,FALSE)&amp;"), cấp ngày "&amp;VLOOKUP(A975,'[1]Du lieu'!$A$4:$J$486,9,FALSE)&amp;", thời hạn của chứng chỉ: "&amp;VLOOKUP(In!A975,'[1]Du lieu'!$A$4:$J$486,10)</f>
        <v>Đã có chứng chỉ Tiếng Anh TOEIC (điểm thi: 610), cấp ngày 13/10/2018, thời hạn của chứng chỉ: 13/10/2020</v>
      </c>
    </row>
    <row r="976" spans="1:9" ht="15.75" customHeight="1" x14ac:dyDescent="0.25">
      <c r="A976" s="43"/>
      <c r="B976" s="13" t="str">
        <f>"(Lớp: "&amp;VLOOKUP(A975,'[1]Du lieu'!$A$4:$F$246,6,FALSE)</f>
        <v>(Lớp: D14CNPM3</v>
      </c>
      <c r="C976" s="14" t="s">
        <v>17</v>
      </c>
      <c r="D976" s="14" t="s">
        <v>16</v>
      </c>
      <c r="E976" s="15" t="str">
        <f>IF(VLOOKUP(A975,'[1]Du lieu'!$A$4:$AP$486,12)="x","x","-")</f>
        <v>-</v>
      </c>
      <c r="F976" s="15" t="str">
        <f>IF(VLOOKUP(A975,'[1]Du lieu'!$A$4:$AP$486,28)="x","x","-")</f>
        <v>x</v>
      </c>
      <c r="G976" s="16">
        <v>5.8</v>
      </c>
      <c r="H976" s="14" t="str">
        <f>IF(E976="x",VLOOKUP(A975,'[1]Du lieu'!$A$4:$AP$486,20,FALSE),IF(F976="x",IF(G976&lt;&gt;"-",VLOOKUP(A975,'[1]Du lieu'!$A$4:$AP$486,36,FALSE),"-"),"-"))</f>
        <v>10</v>
      </c>
      <c r="I976" s="46"/>
    </row>
    <row r="977" spans="1:9" ht="15.75" customHeight="1" x14ac:dyDescent="0.25">
      <c r="A977" s="43"/>
      <c r="B977" s="13" t="str">
        <f>"MSV: "&amp;VLOOKUP(A975,'[1]Du lieu'!$A$4:$B$246,2,FALSE)</f>
        <v>MSV: B14DCCN084</v>
      </c>
      <c r="C977" s="14" t="s">
        <v>18</v>
      </c>
      <c r="D977" s="14" t="s">
        <v>16</v>
      </c>
      <c r="E977" s="15" t="str">
        <f>IF(VLOOKUP(A975,'[1]Du lieu'!$A$4:$AP$486,13)="x","x","-")</f>
        <v>-</v>
      </c>
      <c r="F977" s="15" t="str">
        <f>IF(VLOOKUP(A975,'[1]Du lieu'!$A$4:$AP$486,29)="x","x","-")</f>
        <v>-</v>
      </c>
      <c r="G977" s="16"/>
      <c r="H977" s="14" t="str">
        <f>IF(E977="x",VLOOKUP(A975,'[1]Du lieu'!$A$4:$AP$486,21,FALSE),IF(F977="x",IF(G977&lt;&gt;"-",VLOOKUP(A975,'[1]Du lieu'!$A$4:$AP$486,37,FALSE),"-"),"-"))</f>
        <v>-</v>
      </c>
      <c r="I977" s="46"/>
    </row>
    <row r="978" spans="1:9" ht="15.75" customHeight="1" x14ac:dyDescent="0.25">
      <c r="A978" s="44"/>
      <c r="B978" s="13" t="str">
        <f>"NS: "&amp;VLOOKUP(A975,'[1]Du lieu'!$A$4:$F$246,5,FALSE)&amp;")"</f>
        <v>NS: 29/06/1996)</v>
      </c>
      <c r="C978" s="14" t="s">
        <v>19</v>
      </c>
      <c r="D978" s="14" t="s">
        <v>16</v>
      </c>
      <c r="E978" s="15" t="str">
        <f>IF(VLOOKUP(A975,'[1]Du lieu'!$A$4:$AP$486,14)="x","x","-")</f>
        <v>-</v>
      </c>
      <c r="F978" s="15" t="str">
        <f>IF(VLOOKUP(A975,'[1]Du lieu'!$A$4:$AP$486,30)="x","x","-")</f>
        <v>-</v>
      </c>
      <c r="G978" s="16"/>
      <c r="H978" s="14" t="str">
        <f>IF(E978="x",VLOOKUP(A975,'[1]Du lieu'!$A$4:$AP$486,22,FALSE),IF(F978="x",IF(G978&lt;&gt;"-",VLOOKUP(A975,'[1]Du lieu'!$A$4:$AP$486,38,FALSE),"-"),"-"))</f>
        <v>-</v>
      </c>
      <c r="I978" s="46"/>
    </row>
    <row r="979" spans="1:9" ht="15.75" customHeight="1" x14ac:dyDescent="0.25">
      <c r="A979" s="47">
        <v>244</v>
      </c>
      <c r="B979" s="9" t="str">
        <f>VLOOKUP(A979,'[1]Du lieu'!$A$4:$C$247,3,FALSE)&amp;" "&amp;VLOOKUP(A979,'[1]Du lieu'!$A$4:$D$247,4,FALSE)</f>
        <v>Lý Bá Nam</v>
      </c>
      <c r="C979" s="10" t="s">
        <v>15</v>
      </c>
      <c r="D979" s="10" t="s">
        <v>16</v>
      </c>
      <c r="E979" s="11" t="str">
        <f>IF(VLOOKUP(A979,'[1]Du lieu'!$A$4:$AP$486,11)="x","x","-")</f>
        <v>-</v>
      </c>
      <c r="F979" s="11" t="str">
        <f>IF(VLOOKUP(A979,'[1]Du lieu'!$A$4:$AP$486,27)="x","x","-")</f>
        <v>x</v>
      </c>
      <c r="G979" s="12">
        <v>4.4000000000000004</v>
      </c>
      <c r="H979" s="10" t="str">
        <f>IF(E979="x",VLOOKUP(A979,'[1]Du lieu'!$A$4:$AP$486,19,FALSE),IF(F979="x",IF(G979&lt;&gt;"-",VLOOKUP(A979,'[1]Du lieu'!$A$4:$AP$486,35,FALSE),"-"),"-"))</f>
        <v>10</v>
      </c>
      <c r="I979" s="50" t="str">
        <f>"Đã có chứng chỉ Tiếng Anh "&amp;VLOOKUP(A979,'[1]Du lieu'!$A$4:$H$486,8,FALSE)&amp;" (điểm thi: "&amp;VLOOKUP(A979,'[1]Du lieu'!$A$4:$H$486,7,FALSE)&amp;"), cấp ngày "&amp;VLOOKUP(A979,'[1]Du lieu'!$A$4:$J$486,9,FALSE)&amp;", thời hạn của chứng chỉ: "&amp;VLOOKUP(In!A979,'[1]Du lieu'!$A$4:$J$486,10)</f>
        <v>Đã có chứng chỉ Tiếng Anh TOEIC (điểm thi: 605), cấp ngày 14/11/2018, thời hạn của chứng chỉ: 14/11/2020</v>
      </c>
    </row>
    <row r="980" spans="1:9" ht="15.75" customHeight="1" x14ac:dyDescent="0.25">
      <c r="A980" s="48"/>
      <c r="B980" s="13" t="str">
        <f>"(Lớp: "&amp;VLOOKUP(A979,'[1]Du lieu'!$A$4:$F$247,6,FALSE)</f>
        <v>(Lớp: D14CNPM3</v>
      </c>
      <c r="C980" s="14" t="s">
        <v>17</v>
      </c>
      <c r="D980" s="14" t="s">
        <v>16</v>
      </c>
      <c r="E980" s="15" t="str">
        <f>IF(VLOOKUP(A979,'[1]Du lieu'!$A$4:$AP$486,12)="x","x","-")</f>
        <v>-</v>
      </c>
      <c r="F980" s="15" t="str">
        <f>IF(VLOOKUP(A979,'[1]Du lieu'!$A$4:$AP$486,28)="x","x","-")</f>
        <v>x</v>
      </c>
      <c r="G980" s="16">
        <v>4.7</v>
      </c>
      <c r="H980" s="14" t="str">
        <f>IF(E980="x",VLOOKUP(A979,'[1]Du lieu'!$A$4:$AP$486,20,FALSE),IF(F980="x",IF(G980&lt;&gt;"-",VLOOKUP(A979,'[1]Du lieu'!$A$4:$AP$486,36,FALSE),"-"),"-"))</f>
        <v>10</v>
      </c>
      <c r="I980" s="51"/>
    </row>
    <row r="981" spans="1:9" ht="15.75" customHeight="1" x14ac:dyDescent="0.25">
      <c r="A981" s="48"/>
      <c r="B981" s="13" t="str">
        <f>"MSV: "&amp;VLOOKUP(A979,'[1]Du lieu'!$A$4:$B$247,2,FALSE)</f>
        <v>MSV: B14DCCN217</v>
      </c>
      <c r="C981" s="14" t="s">
        <v>18</v>
      </c>
      <c r="D981" s="14" t="s">
        <v>16</v>
      </c>
      <c r="E981" s="15" t="str">
        <f>IF(VLOOKUP(A979,'[1]Du lieu'!$A$4:$AP$486,13)="x","x","-")</f>
        <v>-</v>
      </c>
      <c r="F981" s="15" t="str">
        <f>IF(VLOOKUP(A979,'[1]Du lieu'!$A$4:$AP$486,29)="x","x","-")</f>
        <v>-</v>
      </c>
      <c r="G981" s="16"/>
      <c r="H981" s="14" t="str">
        <f>IF(E981="x",VLOOKUP(A979,'[1]Du lieu'!$A$4:$AP$486,21,FALSE),IF(F981="x",IF(G981&lt;&gt;"-",VLOOKUP(A979,'[1]Du lieu'!$A$4:$AP$486,37,FALSE),"-"),"-"))</f>
        <v>-</v>
      </c>
      <c r="I981" s="51"/>
    </row>
    <row r="982" spans="1:9" ht="15.75" customHeight="1" x14ac:dyDescent="0.25">
      <c r="A982" s="48"/>
      <c r="B982" s="28" t="str">
        <f>"NS: "&amp;VLOOKUP(A979,'[1]Du lieu'!$A$4:$F$247,5,FALSE)&amp;")"</f>
        <v>NS: 09/07/1996)</v>
      </c>
      <c r="C982" s="29" t="s">
        <v>19</v>
      </c>
      <c r="D982" s="29" t="s">
        <v>16</v>
      </c>
      <c r="E982" s="30" t="str">
        <f>IF(VLOOKUP(A979,'[1]Du lieu'!$A$4:$AP$486,14)="x","x","-")</f>
        <v>-</v>
      </c>
      <c r="F982" s="30" t="str">
        <f>IF(VLOOKUP(A979,'[1]Du lieu'!$A$4:$AP$486,30)="x","x","-")</f>
        <v>-</v>
      </c>
      <c r="G982" s="27"/>
      <c r="H982" s="29" t="str">
        <f>IF(E982="x",VLOOKUP(A979,'[1]Du lieu'!$A$4:$AP$486,22,FALSE),IF(F982="x",IF(G982&lt;&gt;"-",VLOOKUP(A979,'[1]Du lieu'!$A$4:$AP$486,38,FALSE),"-"),"-"))</f>
        <v>-</v>
      </c>
      <c r="I982" s="52"/>
    </row>
    <row r="983" spans="1:9" ht="15.75" customHeight="1" x14ac:dyDescent="0.25">
      <c r="A983" s="42">
        <v>245</v>
      </c>
      <c r="B983" s="9" t="str">
        <f>VLOOKUP(A983,'[1]Du lieu'!$A$4:$C$248,3,FALSE)&amp;" "&amp;VLOOKUP(A983,'[1]Du lieu'!$A$4:$D$248,4,FALSE)</f>
        <v>Trịnh Thị Nga</v>
      </c>
      <c r="C983" s="10" t="s">
        <v>15</v>
      </c>
      <c r="D983" s="10" t="s">
        <v>16</v>
      </c>
      <c r="E983" s="11" t="str">
        <f>IF(VLOOKUP(A983,'[1]Du lieu'!$A$4:$AP$486,11)="x","x","-")</f>
        <v>-</v>
      </c>
      <c r="F983" s="11" t="str">
        <f>IF(VLOOKUP(A983,'[1]Du lieu'!$A$4:$AP$486,27)="x","x","-")</f>
        <v>x</v>
      </c>
      <c r="G983" s="12">
        <v>6</v>
      </c>
      <c r="H983" s="10" t="str">
        <f>IF(E983="x",VLOOKUP(A983,'[1]Du lieu'!$A$4:$AP$486,19,FALSE),IF(F983="x",IF(G983&lt;&gt;"-",VLOOKUP(A983,'[1]Du lieu'!$A$4:$AP$486,35,FALSE),"-"),"-"))</f>
        <v>8</v>
      </c>
      <c r="I983" s="45" t="str">
        <f>"Đã có chứng chỉ Tiếng Anh "&amp;VLOOKUP(A983,'[1]Du lieu'!$A$4:$H$486,8,FALSE)&amp;" (điểm thi: "&amp;VLOOKUP(A983,'[1]Du lieu'!$A$4:$H$486,7,FALSE)&amp;"), cấp ngày "&amp;VLOOKUP(A983,'[1]Du lieu'!$A$4:$J$486,9,FALSE)&amp;", thời hạn của chứng chỉ: "&amp;VLOOKUP(In!A983,'[1]Du lieu'!$A$4:$J$486,10)</f>
        <v>Đã có chứng chỉ Tiếng Anh TOEIC (điểm thi: 480), cấp ngày 09/9/2018, thời hạn của chứng chỉ: 09/9/2020</v>
      </c>
    </row>
    <row r="984" spans="1:9" ht="15.75" customHeight="1" x14ac:dyDescent="0.25">
      <c r="A984" s="43"/>
      <c r="B984" s="13" t="str">
        <f>"(Lớp: "&amp;VLOOKUP(A983,'[1]Du lieu'!$A$4:$F$248,6,FALSE)</f>
        <v>(Lớp: D14CNPM3</v>
      </c>
      <c r="C984" s="14" t="s">
        <v>17</v>
      </c>
      <c r="D984" s="14" t="s">
        <v>16</v>
      </c>
      <c r="E984" s="15" t="str">
        <f>IF(VLOOKUP(A983,'[1]Du lieu'!$A$4:$AP$486,12)="x","x","-")</f>
        <v>-</v>
      </c>
      <c r="F984" s="15" t="str">
        <f>IF(VLOOKUP(A983,'[1]Du lieu'!$A$4:$AP$486,28)="x","x","-")</f>
        <v>x</v>
      </c>
      <c r="G984" s="16">
        <v>4.5999999999999996</v>
      </c>
      <c r="H984" s="14">
        <f>IF(E984="x",VLOOKUP(A983,'[1]Du lieu'!$A$4:$AP$486,20,FALSE),IF(F984="x",IF(G984&lt;&gt;"-",VLOOKUP(A983,'[1]Du lieu'!$A$4:$AP$486,36,FALSE),"-"),"-"))</f>
        <v>7</v>
      </c>
      <c r="I984" s="46"/>
    </row>
    <row r="985" spans="1:9" ht="15.75" customHeight="1" x14ac:dyDescent="0.25">
      <c r="A985" s="43"/>
      <c r="B985" s="13" t="str">
        <f>"MSV: "&amp;VLOOKUP(A983,'[1]Du lieu'!$A$4:$B$248,2,FALSE)</f>
        <v>MSV: B14DCCN541</v>
      </c>
      <c r="C985" s="14" t="s">
        <v>18</v>
      </c>
      <c r="D985" s="14" t="s">
        <v>16</v>
      </c>
      <c r="E985" s="15" t="str">
        <f>IF(VLOOKUP(A983,'[1]Du lieu'!$A$4:$AP$486,13)="x","x","-")</f>
        <v>-</v>
      </c>
      <c r="F985" s="15" t="str">
        <f>IF(VLOOKUP(A983,'[1]Du lieu'!$A$4:$AP$486,29)="x","x","-")</f>
        <v>-</v>
      </c>
      <c r="G985" s="16"/>
      <c r="H985" s="14" t="str">
        <f>IF(E985="x",VLOOKUP(A983,'[1]Du lieu'!$A$4:$AP$486,21,FALSE),IF(F985="x",IF(G985&lt;&gt;"-",VLOOKUP(A983,'[1]Du lieu'!$A$4:$AP$486,37,FALSE),"-"),"-"))</f>
        <v>-</v>
      </c>
      <c r="I985" s="46"/>
    </row>
    <row r="986" spans="1:9" ht="15.75" customHeight="1" x14ac:dyDescent="0.25">
      <c r="A986" s="44"/>
      <c r="B986" s="13" t="str">
        <f>"NS: "&amp;VLOOKUP(A983,'[1]Du lieu'!$A$4:$F$248,5,FALSE)&amp;")"</f>
        <v>NS: 01/02/1996)</v>
      </c>
      <c r="C986" s="14" t="s">
        <v>19</v>
      </c>
      <c r="D986" s="14" t="s">
        <v>16</v>
      </c>
      <c r="E986" s="15" t="str">
        <f>IF(VLOOKUP(A983,'[1]Du lieu'!$A$4:$AP$486,14)="x","x","-")</f>
        <v>-</v>
      </c>
      <c r="F986" s="15" t="str">
        <f>IF(VLOOKUP(A983,'[1]Du lieu'!$A$4:$AP$486,30)="x","x","-")</f>
        <v>-</v>
      </c>
      <c r="G986" s="16"/>
      <c r="H986" s="14" t="str">
        <f>IF(E986="x",VLOOKUP(A983,'[1]Du lieu'!$A$4:$AP$486,22,FALSE),IF(F986="x",IF(G986&lt;&gt;"-",VLOOKUP(A983,'[1]Du lieu'!$A$4:$AP$486,38,FALSE),"-"),"-"))</f>
        <v>-</v>
      </c>
      <c r="I986" s="46"/>
    </row>
    <row r="987" spans="1:9" ht="15.75" customHeight="1" x14ac:dyDescent="0.25">
      <c r="A987" s="47">
        <v>246</v>
      </c>
      <c r="B987" s="9" t="str">
        <f>VLOOKUP(A987,'[1]Du lieu'!$A$4:$C$249,3,FALSE)&amp;" "&amp;VLOOKUP(A987,'[1]Du lieu'!$A$4:$D$249,4,FALSE)</f>
        <v>Nguyễn Thị Bích Phượng</v>
      </c>
      <c r="C987" s="10" t="s">
        <v>15</v>
      </c>
      <c r="D987" s="10" t="s">
        <v>16</v>
      </c>
      <c r="E987" s="11" t="str">
        <f>IF(VLOOKUP(A987,'[1]Du lieu'!$A$4:$AP$486,11)="x","x","-")</f>
        <v>-</v>
      </c>
      <c r="F987" s="11" t="str">
        <f>IF(VLOOKUP(A987,'[1]Du lieu'!$A$4:$AP$486,27)="x","x","-")</f>
        <v>x</v>
      </c>
      <c r="G987" s="12">
        <v>5.4</v>
      </c>
      <c r="H987" s="10" t="str">
        <f>IF(E987="x",VLOOKUP(A987,'[1]Du lieu'!$A$4:$AP$486,19,FALSE),IF(F987="x",IF(G987&lt;&gt;"-",VLOOKUP(A987,'[1]Du lieu'!$A$4:$AP$486,35,FALSE),"-"),"-"))</f>
        <v>8</v>
      </c>
      <c r="I987" s="50" t="str">
        <f>"Đã có chứng chỉ Tiếng Anh "&amp;VLOOKUP(A987,'[1]Du lieu'!$A$4:$H$486,8,FALSE)&amp;" (điểm thi: "&amp;VLOOKUP(A987,'[1]Du lieu'!$A$4:$H$486,7,FALSE)&amp;"), cấp ngày "&amp;VLOOKUP(A987,'[1]Du lieu'!$A$4:$J$486,9,FALSE)&amp;", thời hạn của chứng chỉ: "&amp;VLOOKUP(In!A987,'[1]Du lieu'!$A$4:$J$486,10)</f>
        <v>Đã có chứng chỉ Tiếng Anh TOEIC (điểm thi: 475), cấp ngày 18/11/2018, thời hạn của chứng chỉ: 18/11/2020</v>
      </c>
    </row>
    <row r="988" spans="1:9" ht="15.75" customHeight="1" x14ac:dyDescent="0.25">
      <c r="A988" s="48"/>
      <c r="B988" s="13" t="str">
        <f>"(Lớp: "&amp;VLOOKUP(A987,'[1]Du lieu'!$A$4:$F$249,6,FALSE)</f>
        <v>(Lớp: D14CNPM3</v>
      </c>
      <c r="C988" s="14" t="s">
        <v>17</v>
      </c>
      <c r="D988" s="14" t="s">
        <v>16</v>
      </c>
      <c r="E988" s="15" t="str">
        <f>IF(VLOOKUP(A987,'[1]Du lieu'!$A$4:$AP$486,12)="x","x","-")</f>
        <v>-</v>
      </c>
      <c r="F988" s="15" t="str">
        <f>IF(VLOOKUP(A987,'[1]Du lieu'!$A$4:$AP$486,28)="x","x","-")</f>
        <v>x</v>
      </c>
      <c r="G988" s="16">
        <v>4.8</v>
      </c>
      <c r="H988" s="14">
        <f>IF(E988="x",VLOOKUP(A987,'[1]Du lieu'!$A$4:$AP$486,20,FALSE),IF(F988="x",IF(G988&lt;&gt;"-",VLOOKUP(A987,'[1]Du lieu'!$A$4:$AP$486,36,FALSE),"-"),"-"))</f>
        <v>7</v>
      </c>
      <c r="I988" s="51"/>
    </row>
    <row r="989" spans="1:9" ht="15.75" customHeight="1" x14ac:dyDescent="0.25">
      <c r="A989" s="48"/>
      <c r="B989" s="13" t="str">
        <f>"MSV: "&amp;VLOOKUP(A987,'[1]Du lieu'!$A$4:$B$249,2,FALSE)</f>
        <v>MSV: B14DCCN264</v>
      </c>
      <c r="C989" s="14" t="s">
        <v>18</v>
      </c>
      <c r="D989" s="14" t="s">
        <v>16</v>
      </c>
      <c r="E989" s="15" t="str">
        <f>IF(VLOOKUP(A987,'[1]Du lieu'!$A$4:$AP$486,13)="x","x","-")</f>
        <v>-</v>
      </c>
      <c r="F989" s="15" t="str">
        <f>IF(VLOOKUP(A987,'[1]Du lieu'!$A$4:$AP$486,29)="x","x","-")</f>
        <v>-</v>
      </c>
      <c r="G989" s="16"/>
      <c r="H989" s="14" t="str">
        <f>IF(E989="x",VLOOKUP(A987,'[1]Du lieu'!$A$4:$AP$486,21,FALSE),IF(F989="x",IF(G989&lt;&gt;"-",VLOOKUP(A987,'[1]Du lieu'!$A$4:$AP$486,37,FALSE),"-"),"-"))</f>
        <v>-</v>
      </c>
      <c r="I989" s="51"/>
    </row>
    <row r="990" spans="1:9" ht="15.75" customHeight="1" x14ac:dyDescent="0.25">
      <c r="A990" s="48"/>
      <c r="B990" s="28" t="str">
        <f>"NS: "&amp;VLOOKUP(A987,'[1]Du lieu'!$A$4:$F$249,5,FALSE)&amp;")"</f>
        <v>NS: 17/04/1996)</v>
      </c>
      <c r="C990" s="29" t="s">
        <v>19</v>
      </c>
      <c r="D990" s="29" t="s">
        <v>16</v>
      </c>
      <c r="E990" s="30" t="str">
        <f>IF(VLOOKUP(A987,'[1]Du lieu'!$A$4:$AP$486,14)="x","x","-")</f>
        <v>-</v>
      </c>
      <c r="F990" s="30" t="str">
        <f>IF(VLOOKUP(A987,'[1]Du lieu'!$A$4:$AP$486,30)="x","x","-")</f>
        <v>-</v>
      </c>
      <c r="G990" s="27"/>
      <c r="H990" s="29" t="str">
        <f>IF(E990="x",VLOOKUP(A987,'[1]Du lieu'!$A$4:$AP$486,22,FALSE),IF(F990="x",IF(G990&lt;&gt;"-",VLOOKUP(A987,'[1]Du lieu'!$A$4:$AP$486,38,FALSE),"-"),"-"))</f>
        <v>-</v>
      </c>
      <c r="I990" s="52"/>
    </row>
    <row r="991" spans="1:9" ht="15.75" customHeight="1" x14ac:dyDescent="0.25">
      <c r="A991" s="42">
        <v>247</v>
      </c>
      <c r="B991" s="9" t="str">
        <f>VLOOKUP(A991,'[1]Du lieu'!$A$4:$C$250,3,FALSE)&amp;" "&amp;VLOOKUP(A991,'[1]Du lieu'!$A$4:$D$250,4,FALSE)</f>
        <v>Phùng Quí Trọng</v>
      </c>
      <c r="C991" s="10" t="s">
        <v>15</v>
      </c>
      <c r="D991" s="10" t="s">
        <v>16</v>
      </c>
      <c r="E991" s="11" t="str">
        <f>IF(VLOOKUP(A991,'[1]Du lieu'!$A$4:$AP$486,11)="x","x","-")</f>
        <v>-</v>
      </c>
      <c r="F991" s="11" t="str">
        <f>IF(VLOOKUP(A991,'[1]Du lieu'!$A$4:$AP$486,27)="x","x","-")</f>
        <v>x</v>
      </c>
      <c r="G991" s="12">
        <v>6.4</v>
      </c>
      <c r="H991" s="10" t="str">
        <f>IF(E991="x",VLOOKUP(A991,'[1]Du lieu'!$A$4:$AP$486,19,FALSE),IF(F991="x",IF(G991&lt;&gt;"-",VLOOKUP(A991,'[1]Du lieu'!$A$4:$AP$486,35,FALSE),"-"),"-"))</f>
        <v>10</v>
      </c>
      <c r="I991" s="45" t="str">
        <f>"Đã có chứng chỉ Tiếng Anh "&amp;VLOOKUP(A991,'[1]Du lieu'!$A$4:$H$486,8,FALSE)&amp;" (điểm thi: "&amp;VLOOKUP(A991,'[1]Du lieu'!$A$4:$H$486,7,FALSE)&amp;"), cấp ngày "&amp;VLOOKUP(A991,'[1]Du lieu'!$A$4:$J$486,9,FALSE)&amp;", thời hạn của chứng chỉ: "&amp;VLOOKUP(In!A991,'[1]Du lieu'!$A$4:$J$486,10)</f>
        <v>Đã có chứng chỉ Tiếng Anh TOEIC (điểm thi: 610), cấp ngày 13/10/2018, thời hạn của chứng chỉ: 13/10/2020</v>
      </c>
    </row>
    <row r="992" spans="1:9" ht="15.75" customHeight="1" x14ac:dyDescent="0.25">
      <c r="A992" s="43"/>
      <c r="B992" s="13" t="str">
        <f>"(Lớp: "&amp;VLOOKUP(A991,'[1]Du lieu'!$A$4:$F$250,6,FALSE)</f>
        <v>(Lớp: D14CNPM3</v>
      </c>
      <c r="C992" s="14" t="s">
        <v>17</v>
      </c>
      <c r="D992" s="14" t="s">
        <v>16</v>
      </c>
      <c r="E992" s="15" t="str">
        <f>IF(VLOOKUP(A991,'[1]Du lieu'!$A$4:$AP$486,12)="x","x","-")</f>
        <v>-</v>
      </c>
      <c r="F992" s="15" t="str">
        <f>IF(VLOOKUP(A991,'[1]Du lieu'!$A$4:$AP$486,28)="x","x","-")</f>
        <v>x</v>
      </c>
      <c r="G992" s="16">
        <v>6.2</v>
      </c>
      <c r="H992" s="14" t="str">
        <f>IF(E992="x",VLOOKUP(A991,'[1]Du lieu'!$A$4:$AP$486,20,FALSE),IF(F992="x",IF(G992&lt;&gt;"-",VLOOKUP(A991,'[1]Du lieu'!$A$4:$AP$486,36,FALSE),"-"),"-"))</f>
        <v>10</v>
      </c>
      <c r="I992" s="46"/>
    </row>
    <row r="993" spans="1:9" ht="15.75" customHeight="1" x14ac:dyDescent="0.25">
      <c r="A993" s="43"/>
      <c r="B993" s="13" t="str">
        <f>"MSV: "&amp;VLOOKUP(A991,'[1]Du lieu'!$A$4:$B$250,2,FALSE)</f>
        <v>MSV: B14DCCN510</v>
      </c>
      <c r="C993" s="14" t="s">
        <v>18</v>
      </c>
      <c r="D993" s="14" t="s">
        <v>16</v>
      </c>
      <c r="E993" s="15" t="str">
        <f>IF(VLOOKUP(A991,'[1]Du lieu'!$A$4:$AP$486,13)="x","x","-")</f>
        <v>-</v>
      </c>
      <c r="F993" s="15" t="str">
        <f>IF(VLOOKUP(A991,'[1]Du lieu'!$A$4:$AP$486,29)="x","x","-")</f>
        <v>-</v>
      </c>
      <c r="G993" s="16"/>
      <c r="H993" s="14" t="str">
        <f>IF(E993="x",VLOOKUP(A991,'[1]Du lieu'!$A$4:$AP$486,21,FALSE),IF(F993="x",IF(G993&lt;&gt;"-",VLOOKUP(A991,'[1]Du lieu'!$A$4:$AP$486,37,FALSE),"-"),"-"))</f>
        <v>-</v>
      </c>
      <c r="I993" s="46"/>
    </row>
    <row r="994" spans="1:9" ht="15.75" customHeight="1" x14ac:dyDescent="0.25">
      <c r="A994" s="44"/>
      <c r="B994" s="13" t="str">
        <f>"NS: "&amp;VLOOKUP(A991,'[1]Du lieu'!$A$4:$F$250,5,FALSE)&amp;")"</f>
        <v>NS: 24/05/1996)</v>
      </c>
      <c r="C994" s="14" t="s">
        <v>19</v>
      </c>
      <c r="D994" s="14" t="s">
        <v>16</v>
      </c>
      <c r="E994" s="15" t="str">
        <f>IF(VLOOKUP(A991,'[1]Du lieu'!$A$4:$AP$486,14)="x","x","-")</f>
        <v>-</v>
      </c>
      <c r="F994" s="15" t="str">
        <f>IF(VLOOKUP(A991,'[1]Du lieu'!$A$4:$AP$486,30)="x","x","-")</f>
        <v>-</v>
      </c>
      <c r="G994" s="16"/>
      <c r="H994" s="14" t="str">
        <f>IF(E994="x",VLOOKUP(A991,'[1]Du lieu'!$A$4:$AP$486,22,FALSE),IF(F994="x",IF(G994&lt;&gt;"-",VLOOKUP(A991,'[1]Du lieu'!$A$4:$AP$486,38,FALSE),"-"),"-"))</f>
        <v>-</v>
      </c>
      <c r="I994" s="46"/>
    </row>
    <row r="995" spans="1:9" ht="15.75" customHeight="1" x14ac:dyDescent="0.25">
      <c r="A995" s="47">
        <v>248</v>
      </c>
      <c r="B995" s="9" t="str">
        <f>VLOOKUP(A995,'[1]Du lieu'!$A$4:$C$251,3,FALSE)&amp;" "&amp;VLOOKUP(A995,'[1]Du lieu'!$A$4:$D$251,4,FALSE)</f>
        <v>Nguyễn Huy Văn</v>
      </c>
      <c r="C995" s="10" t="s">
        <v>15</v>
      </c>
      <c r="D995" s="10" t="s">
        <v>16</v>
      </c>
      <c r="E995" s="11" t="str">
        <f>IF(VLOOKUP(A995,'[1]Du lieu'!$A$4:$AP$486,11)="x","x","-")</f>
        <v>-</v>
      </c>
      <c r="F995" s="11" t="str">
        <f>IF(VLOOKUP(A995,'[1]Du lieu'!$A$4:$AP$486,27)="x","x","-")</f>
        <v>x</v>
      </c>
      <c r="G995" s="12">
        <v>5.6</v>
      </c>
      <c r="H995" s="10" t="str">
        <f>IF(E995="x",VLOOKUP(A995,'[1]Du lieu'!$A$4:$AP$486,19,FALSE),IF(F995="x",IF(G995&lt;&gt;"-",VLOOKUP(A995,'[1]Du lieu'!$A$4:$AP$486,35,FALSE),"-"),"-"))</f>
        <v>9</v>
      </c>
      <c r="I995" s="50" t="str">
        <f>"Đã có chứng chỉ Tiếng Anh "&amp;VLOOKUP(A995,'[1]Du lieu'!$A$4:$H$486,8,FALSE)&amp;" (điểm thi: "&amp;VLOOKUP(A995,'[1]Du lieu'!$A$4:$H$486,7,FALSE)&amp;"), cấp ngày "&amp;VLOOKUP(A995,'[1]Du lieu'!$A$4:$J$486,9,FALSE)&amp;", thời hạn của chứng chỉ: "&amp;VLOOKUP(In!A995,'[1]Du lieu'!$A$4:$J$486,10)</f>
        <v>Đã có chứng chỉ Tiếng Anh TOEIC (điểm thi: 540), cấp ngày 25/8/2018, thời hạn của chứng chỉ: 25/8/2020</v>
      </c>
    </row>
    <row r="996" spans="1:9" ht="15.75" customHeight="1" x14ac:dyDescent="0.25">
      <c r="A996" s="48"/>
      <c r="B996" s="13" t="str">
        <f>"(Lớp: "&amp;VLOOKUP(A995,'[1]Du lieu'!$A$4:$F$251,6,FALSE)</f>
        <v>(Lớp: D14CNPM3</v>
      </c>
      <c r="C996" s="14" t="s">
        <v>17</v>
      </c>
      <c r="D996" s="14" t="s">
        <v>16</v>
      </c>
      <c r="E996" s="15" t="str">
        <f>IF(VLOOKUP(A995,'[1]Du lieu'!$A$4:$AP$486,12)="x","x","-")</f>
        <v>-</v>
      </c>
      <c r="F996" s="15" t="str">
        <f>IF(VLOOKUP(A995,'[1]Du lieu'!$A$4:$AP$486,28)="x","x","-")</f>
        <v>x</v>
      </c>
      <c r="G996" s="16">
        <v>5.2</v>
      </c>
      <c r="H996" s="14" t="str">
        <f>IF(E996="x",VLOOKUP(A995,'[1]Du lieu'!$A$4:$AP$486,20,FALSE),IF(F996="x",IF(G996&lt;&gt;"-",VLOOKUP(A995,'[1]Du lieu'!$A$4:$AP$486,36,FALSE),"-"),"-"))</f>
        <v>9</v>
      </c>
      <c r="I996" s="51"/>
    </row>
    <row r="997" spans="1:9" ht="15.75" customHeight="1" x14ac:dyDescent="0.25">
      <c r="A997" s="48"/>
      <c r="B997" s="13" t="str">
        <f>"MSV: "&amp;VLOOKUP(A995,'[1]Du lieu'!$A$4:$B$251,2,FALSE)</f>
        <v>MSV: B14DCCN114</v>
      </c>
      <c r="C997" s="14" t="s">
        <v>18</v>
      </c>
      <c r="D997" s="14" t="s">
        <v>16</v>
      </c>
      <c r="E997" s="15" t="str">
        <f>IF(VLOOKUP(A995,'[1]Du lieu'!$A$4:$AP$486,13)="x","x","-")</f>
        <v>-</v>
      </c>
      <c r="F997" s="15" t="str">
        <f>IF(VLOOKUP(A995,'[1]Du lieu'!$A$4:$AP$486,29)="x","x","-")</f>
        <v>-</v>
      </c>
      <c r="G997" s="16"/>
      <c r="H997" s="14" t="str">
        <f>IF(E997="x",VLOOKUP(A995,'[1]Du lieu'!$A$4:$AP$486,21,FALSE),IF(F997="x",IF(G997&lt;&gt;"-",VLOOKUP(A995,'[1]Du lieu'!$A$4:$AP$486,37,FALSE),"-"),"-"))</f>
        <v>-</v>
      </c>
      <c r="I997" s="51"/>
    </row>
    <row r="998" spans="1:9" ht="15.75" customHeight="1" x14ac:dyDescent="0.25">
      <c r="A998" s="48"/>
      <c r="B998" s="28" t="str">
        <f>"NS: "&amp;VLOOKUP(A995,'[1]Du lieu'!$A$4:$F$251,5,FALSE)&amp;")"</f>
        <v>NS: 23/11/1995)</v>
      </c>
      <c r="C998" s="29" t="s">
        <v>19</v>
      </c>
      <c r="D998" s="29" t="s">
        <v>16</v>
      </c>
      <c r="E998" s="30" t="str">
        <f>IF(VLOOKUP(A995,'[1]Du lieu'!$A$4:$AP$486,14)="x","x","-")</f>
        <v>-</v>
      </c>
      <c r="F998" s="30" t="str">
        <f>IF(VLOOKUP(A995,'[1]Du lieu'!$A$4:$AP$486,30)="x","x","-")</f>
        <v>-</v>
      </c>
      <c r="G998" s="27"/>
      <c r="H998" s="29" t="str">
        <f>IF(E998="x",VLOOKUP(A995,'[1]Du lieu'!$A$4:$AP$486,22,FALSE),IF(F998="x",IF(G998&lt;&gt;"-",VLOOKUP(A995,'[1]Du lieu'!$A$4:$AP$486,38,FALSE),"-"),"-"))</f>
        <v>-</v>
      </c>
      <c r="I998" s="52"/>
    </row>
    <row r="999" spans="1:9" ht="15.75" customHeight="1" x14ac:dyDescent="0.25">
      <c r="A999" s="42">
        <v>249</v>
      </c>
      <c r="B999" s="9" t="str">
        <f>VLOOKUP(A999,'[1]Du lieu'!$A$4:$C$252,3,FALSE)&amp;" "&amp;VLOOKUP(A999,'[1]Du lieu'!$A$4:$D$252,4,FALSE)</f>
        <v>Bùi Quang Duy</v>
      </c>
      <c r="C999" s="10" t="s">
        <v>15</v>
      </c>
      <c r="D999" s="10" t="s">
        <v>16</v>
      </c>
      <c r="E999" s="11" t="str">
        <f>IF(VLOOKUP(A999,'[1]Du lieu'!$A$4:$AP$486,11)="x","x","-")</f>
        <v>-</v>
      </c>
      <c r="F999" s="11" t="str">
        <f>IF(VLOOKUP(A999,'[1]Du lieu'!$A$4:$AP$486,27)="x","x","-")</f>
        <v>x</v>
      </c>
      <c r="G999" s="12">
        <v>0</v>
      </c>
      <c r="H999" s="10" t="str">
        <f>IF(E999="x",VLOOKUP(A999,'[1]Du lieu'!$A$4:$AP$486,19,FALSE),IF(F999="x",IF(G999&lt;&gt;"-",VLOOKUP(A999,'[1]Du lieu'!$A$4:$AP$486,35,FALSE),"-"),"-"))</f>
        <v>9</v>
      </c>
      <c r="I999" s="45" t="str">
        <f>"Đã có chứng chỉ Tiếng Anh "&amp;VLOOKUP(A999,'[1]Du lieu'!$A$4:$H$486,8,FALSE)&amp;" (điểm thi: "&amp;VLOOKUP(A999,'[1]Du lieu'!$A$4:$H$486,7,FALSE)&amp;"), cấp ngày "&amp;VLOOKUP(A999,'[1]Du lieu'!$A$4:$J$486,9,FALSE)&amp;", thời hạn của chứng chỉ: "&amp;VLOOKUP(In!A999,'[1]Du lieu'!$A$4:$J$486,10)</f>
        <v>Đã có chứng chỉ Tiếng Anh TOEIC (điểm thi: 495), cấp ngày 02/11/2018, thời hạn của chứng chỉ: 02/11/2020</v>
      </c>
    </row>
    <row r="1000" spans="1:9" ht="15.75" customHeight="1" x14ac:dyDescent="0.25">
      <c r="A1000" s="43"/>
      <c r="B1000" s="13" t="str">
        <f>"(Lớp: "&amp;VLOOKUP(A999,'[1]Du lieu'!$A$4:$F$252,6,FALSE)</f>
        <v>(Lớp: D14CNPM4</v>
      </c>
      <c r="C1000" s="14" t="s">
        <v>17</v>
      </c>
      <c r="D1000" s="14" t="s">
        <v>16</v>
      </c>
      <c r="E1000" s="15" t="str">
        <f>IF(VLOOKUP(A999,'[1]Du lieu'!$A$4:$AP$486,12)="x","x","-")</f>
        <v>-</v>
      </c>
      <c r="F1000" s="15" t="str">
        <f>IF(VLOOKUP(A999,'[1]Du lieu'!$A$4:$AP$486,28)="x","x","-")</f>
        <v>x</v>
      </c>
      <c r="G1000" s="16">
        <v>5.5</v>
      </c>
      <c r="H1000" s="14" t="str">
        <f>IF(E1000="x",VLOOKUP(A999,'[1]Du lieu'!$A$4:$AP$486,20,FALSE),IF(F1000="x",IF(G1000&lt;&gt;"-",VLOOKUP(A999,'[1]Du lieu'!$A$4:$AP$486,36,FALSE),"-"),"-"))</f>
        <v>9</v>
      </c>
      <c r="I1000" s="46"/>
    </row>
    <row r="1001" spans="1:9" ht="15.75" customHeight="1" x14ac:dyDescent="0.25">
      <c r="A1001" s="43"/>
      <c r="B1001" s="13" t="str">
        <f>"MSV: "&amp;VLOOKUP(A999,'[1]Du lieu'!$A$4:$B$252,2,FALSE)</f>
        <v>MSV: B14DCCN350</v>
      </c>
      <c r="C1001" s="14" t="s">
        <v>18</v>
      </c>
      <c r="D1001" s="14" t="s">
        <v>16</v>
      </c>
      <c r="E1001" s="15" t="str">
        <f>IF(VLOOKUP(A999,'[1]Du lieu'!$A$4:$AP$486,13)="x","x","-")</f>
        <v>-</v>
      </c>
      <c r="F1001" s="15" t="str">
        <f>IF(VLOOKUP(A999,'[1]Du lieu'!$A$4:$AP$486,29)="x","x","-")</f>
        <v>-</v>
      </c>
      <c r="G1001" s="16"/>
      <c r="H1001" s="14" t="str">
        <f>IF(E1001="x",VLOOKUP(A999,'[1]Du lieu'!$A$4:$AP$486,21,FALSE),IF(F1001="x",IF(G1001&lt;&gt;"-",VLOOKUP(A999,'[1]Du lieu'!$A$4:$AP$486,37,FALSE),"-"),"-"))</f>
        <v>-</v>
      </c>
      <c r="I1001" s="46"/>
    </row>
    <row r="1002" spans="1:9" ht="15.75" customHeight="1" x14ac:dyDescent="0.25">
      <c r="A1002" s="44"/>
      <c r="B1002" s="13" t="str">
        <f>"NS: "&amp;VLOOKUP(A999,'[1]Du lieu'!$A$4:$F$252,5,FALSE)&amp;")"</f>
        <v>NS: 24/12/1996)</v>
      </c>
      <c r="C1002" s="14" t="s">
        <v>19</v>
      </c>
      <c r="D1002" s="14" t="s">
        <v>16</v>
      </c>
      <c r="E1002" s="15" t="str">
        <f>IF(VLOOKUP(A999,'[1]Du lieu'!$A$4:$AP$486,14)="x","x","-")</f>
        <v>-</v>
      </c>
      <c r="F1002" s="15" t="str">
        <f>IF(VLOOKUP(A999,'[1]Du lieu'!$A$4:$AP$486,30)="x","x","-")</f>
        <v>-</v>
      </c>
      <c r="G1002" s="16"/>
      <c r="H1002" s="14" t="str">
        <f>IF(E1002="x",VLOOKUP(A999,'[1]Du lieu'!$A$4:$AP$486,22,FALSE),IF(F1002="x",IF(G1002&lt;&gt;"-",VLOOKUP(A999,'[1]Du lieu'!$A$4:$AP$486,38,FALSE),"-"),"-"))</f>
        <v>-</v>
      </c>
      <c r="I1002" s="46"/>
    </row>
    <row r="1003" spans="1:9" ht="15.75" customHeight="1" x14ac:dyDescent="0.25">
      <c r="A1003" s="47">
        <v>250</v>
      </c>
      <c r="B1003" s="9" t="str">
        <f>VLOOKUP(A1003,'[1]Du lieu'!$A$4:$C$253,3,FALSE)&amp;" "&amp;VLOOKUP(A1003,'[1]Du lieu'!$A$4:$D$253,4,FALSE)</f>
        <v>Nguyễn Trung Đức</v>
      </c>
      <c r="C1003" s="10" t="s">
        <v>15</v>
      </c>
      <c r="D1003" s="10" t="s">
        <v>16</v>
      </c>
      <c r="E1003" s="11" t="str">
        <f>IF(VLOOKUP(A1003,'[1]Du lieu'!$A$4:$AP$486,11)="x","x","-")</f>
        <v>-</v>
      </c>
      <c r="F1003" s="11" t="str">
        <f>IF(VLOOKUP(A1003,'[1]Du lieu'!$A$4:$AP$486,27)="x","x","-")</f>
        <v>x</v>
      </c>
      <c r="G1003" s="12">
        <v>4.8</v>
      </c>
      <c r="H1003" s="10" t="str">
        <f>IF(E1003="x",VLOOKUP(A1003,'[1]Du lieu'!$A$4:$AP$486,19,FALSE),IF(F1003="x",IF(G1003&lt;&gt;"-",VLOOKUP(A1003,'[1]Du lieu'!$A$4:$AP$486,35,FALSE),"-"),"-"))</f>
        <v>10</v>
      </c>
      <c r="I1003" s="50" t="str">
        <f>"Đã có chứng chỉ Tiếng Anh "&amp;VLOOKUP(A1003,'[1]Du lieu'!$A$4:$H$486,8,FALSE)&amp;" (điểm thi: "&amp;VLOOKUP(A1003,'[1]Du lieu'!$A$4:$H$486,7,FALSE)&amp;"), cấp ngày "&amp;VLOOKUP(A1003,'[1]Du lieu'!$A$4:$J$486,9,FALSE)&amp;", thời hạn của chứng chỉ: "&amp;VLOOKUP(In!A1003,'[1]Du lieu'!$A$4:$J$486,10)</f>
        <v>Đã có chứng chỉ Tiếng Anh TOEIC (điểm thi: 610), cấp ngày 18/11/2018, thời hạn của chứng chỉ: 18/11/2020</v>
      </c>
    </row>
    <row r="1004" spans="1:9" ht="15.75" customHeight="1" x14ac:dyDescent="0.25">
      <c r="A1004" s="48"/>
      <c r="B1004" s="13" t="str">
        <f>"(Lớp: "&amp;VLOOKUP(A1003,'[1]Du lieu'!$A$4:$F$253,6,FALSE)</f>
        <v>(Lớp: D14CNPM4</v>
      </c>
      <c r="C1004" s="14" t="s">
        <v>17</v>
      </c>
      <c r="D1004" s="14" t="s">
        <v>16</v>
      </c>
      <c r="E1004" s="15" t="str">
        <f>IF(VLOOKUP(A1003,'[1]Du lieu'!$A$4:$AP$486,12)="x","x","-")</f>
        <v>-</v>
      </c>
      <c r="F1004" s="15" t="str">
        <f>IF(VLOOKUP(A1003,'[1]Du lieu'!$A$4:$AP$486,28)="x","x","-")</f>
        <v>x</v>
      </c>
      <c r="G1004" s="16">
        <v>5.6</v>
      </c>
      <c r="H1004" s="14" t="str">
        <f>IF(E1004="x",VLOOKUP(A1003,'[1]Du lieu'!$A$4:$AP$486,20,FALSE),IF(F1004="x",IF(G1004&lt;&gt;"-",VLOOKUP(A1003,'[1]Du lieu'!$A$4:$AP$486,36,FALSE),"-"),"-"))</f>
        <v>10</v>
      </c>
      <c r="I1004" s="51"/>
    </row>
    <row r="1005" spans="1:9" ht="15.75" customHeight="1" x14ac:dyDescent="0.25">
      <c r="A1005" s="48"/>
      <c r="B1005" s="13" t="str">
        <f>"MSV: "&amp;VLOOKUP(A1003,'[1]Du lieu'!$A$4:$B$253,2,FALSE)</f>
        <v>MSV: B14DCCN025</v>
      </c>
      <c r="C1005" s="14" t="s">
        <v>18</v>
      </c>
      <c r="D1005" s="14" t="s">
        <v>16</v>
      </c>
      <c r="E1005" s="15" t="str">
        <f>IF(VLOOKUP(A1003,'[1]Du lieu'!$A$4:$AP$486,13)="x","x","-")</f>
        <v>-</v>
      </c>
      <c r="F1005" s="15" t="str">
        <f>IF(VLOOKUP(A1003,'[1]Du lieu'!$A$4:$AP$486,29)="x","x","-")</f>
        <v>-</v>
      </c>
      <c r="G1005" s="16"/>
      <c r="H1005" s="14" t="str">
        <f>IF(E1005="x",VLOOKUP(A1003,'[1]Du lieu'!$A$4:$AP$486,21,FALSE),IF(F1005="x",IF(G1005&lt;&gt;"-",VLOOKUP(A1003,'[1]Du lieu'!$A$4:$AP$486,37,FALSE),"-"),"-"))</f>
        <v>-</v>
      </c>
      <c r="I1005" s="51"/>
    </row>
    <row r="1006" spans="1:9" ht="15.75" customHeight="1" x14ac:dyDescent="0.25">
      <c r="A1006" s="48"/>
      <c r="B1006" s="28" t="str">
        <f>"NS: "&amp;VLOOKUP(A1003,'[1]Du lieu'!$A$4:$F$253,5,FALSE)&amp;")"</f>
        <v>NS: 04/10/1996)</v>
      </c>
      <c r="C1006" s="29" t="s">
        <v>19</v>
      </c>
      <c r="D1006" s="29" t="s">
        <v>16</v>
      </c>
      <c r="E1006" s="30" t="str">
        <f>IF(VLOOKUP(A1003,'[1]Du lieu'!$A$4:$AP$486,14)="x","x","-")</f>
        <v>-</v>
      </c>
      <c r="F1006" s="30" t="str">
        <f>IF(VLOOKUP(A1003,'[1]Du lieu'!$A$4:$AP$486,30)="x","x","-")</f>
        <v>-</v>
      </c>
      <c r="G1006" s="27"/>
      <c r="H1006" s="29" t="str">
        <f>IF(E1006="x",VLOOKUP(A1003,'[1]Du lieu'!$A$4:$AP$486,22,FALSE),IF(F1006="x",IF(G1006&lt;&gt;"-",VLOOKUP(A1003,'[1]Du lieu'!$A$4:$AP$486,38,FALSE),"-"),"-"))</f>
        <v>-</v>
      </c>
      <c r="I1006" s="52"/>
    </row>
    <row r="1007" spans="1:9" ht="15.75" customHeight="1" x14ac:dyDescent="0.25">
      <c r="A1007" s="42">
        <v>251</v>
      </c>
      <c r="B1007" s="9" t="str">
        <f>VLOOKUP(A1007,'[1]Du lieu'!$A$4:$C$254,3,FALSE)&amp;" "&amp;VLOOKUP(A1007,'[1]Du lieu'!$A$4:$D$254,4,FALSE)</f>
        <v>Lê Thanh Bình</v>
      </c>
      <c r="C1007" s="10" t="s">
        <v>15</v>
      </c>
      <c r="D1007" s="10" t="s">
        <v>16</v>
      </c>
      <c r="E1007" s="11" t="str">
        <f>IF(VLOOKUP(A1007,'[1]Du lieu'!$A$4:$AP$486,11)="x","x","-")</f>
        <v>-</v>
      </c>
      <c r="F1007" s="11" t="str">
        <f>IF(VLOOKUP(A1007,'[1]Du lieu'!$A$4:$AP$486,27)="x","x","-")</f>
        <v>x</v>
      </c>
      <c r="G1007" s="12">
        <v>6.6</v>
      </c>
      <c r="H1007" s="10" t="str">
        <f>IF(E1007="x",VLOOKUP(A1007,'[1]Du lieu'!$A$4:$AP$486,19,FALSE),IF(F1007="x",IF(G1007&lt;&gt;"-",VLOOKUP(A1007,'[1]Du lieu'!$A$4:$AP$486,35,FALSE),"-"),"-"))</f>
        <v>9</v>
      </c>
      <c r="I1007" s="45" t="str">
        <f>"Đã có chứng chỉ Tiếng Anh "&amp;VLOOKUP(A1007,'[1]Du lieu'!$A$4:$H$486,8,FALSE)&amp;" (điểm thi: "&amp;VLOOKUP(A1007,'[1]Du lieu'!$A$4:$H$486,7,FALSE)&amp;"), cấp ngày "&amp;VLOOKUP(A1007,'[1]Du lieu'!$A$4:$J$486,9,FALSE)&amp;", thời hạn của chứng chỉ: "&amp;VLOOKUP(In!A1007,'[1]Du lieu'!$A$4:$J$486,10)</f>
        <v>Đã có chứng chỉ Tiếng Anh TOEIC (điểm thi: 540), cấp ngày 16/11/2018, thời hạn của chứng chỉ: 16/11/2020</v>
      </c>
    </row>
    <row r="1008" spans="1:9" ht="15.75" customHeight="1" x14ac:dyDescent="0.25">
      <c r="A1008" s="43"/>
      <c r="B1008" s="13" t="str">
        <f>"(Lớp: "&amp;VLOOKUP(A1007,'[1]Du lieu'!$A$4:$F$254,6,FALSE)</f>
        <v>(Lớp: D14CNPM4</v>
      </c>
      <c r="C1008" s="14" t="s">
        <v>17</v>
      </c>
      <c r="D1008" s="14" t="s">
        <v>16</v>
      </c>
      <c r="E1008" s="15" t="str">
        <f>IF(VLOOKUP(A1007,'[1]Du lieu'!$A$4:$AP$486,12)="x","x","-")</f>
        <v>-</v>
      </c>
      <c r="F1008" s="15" t="str">
        <f>IF(VLOOKUP(A1007,'[1]Du lieu'!$A$4:$AP$486,28)="x","x","-")</f>
        <v>x</v>
      </c>
      <c r="G1008" s="16">
        <v>5.3</v>
      </c>
      <c r="H1008" s="14" t="str">
        <f>IF(E1008="x",VLOOKUP(A1007,'[1]Du lieu'!$A$4:$AP$486,20,FALSE),IF(F1008="x",IF(G1008&lt;&gt;"-",VLOOKUP(A1007,'[1]Du lieu'!$A$4:$AP$486,36,FALSE),"-"),"-"))</f>
        <v>9</v>
      </c>
      <c r="I1008" s="46"/>
    </row>
    <row r="1009" spans="1:9" ht="15.75" customHeight="1" x14ac:dyDescent="0.25">
      <c r="A1009" s="43"/>
      <c r="B1009" s="13" t="str">
        <f>"MSV: "&amp;VLOOKUP(A1007,'[1]Du lieu'!$A$4:$B$254,2,FALSE)</f>
        <v>MSV: B14DCCN041</v>
      </c>
      <c r="C1009" s="14" t="s">
        <v>18</v>
      </c>
      <c r="D1009" s="14" t="s">
        <v>16</v>
      </c>
      <c r="E1009" s="15" t="str">
        <f>IF(VLOOKUP(A1007,'[1]Du lieu'!$A$4:$AP$486,13)="x","x","-")</f>
        <v>-</v>
      </c>
      <c r="F1009" s="15" t="str">
        <f>IF(VLOOKUP(A1007,'[1]Du lieu'!$A$4:$AP$486,29)="x","x","-")</f>
        <v>-</v>
      </c>
      <c r="G1009" s="16"/>
      <c r="H1009" s="14" t="str">
        <f>IF(E1009="x",VLOOKUP(A1007,'[1]Du lieu'!$A$4:$AP$486,21,FALSE),IF(F1009="x",IF(G1009&lt;&gt;"-",VLOOKUP(A1007,'[1]Du lieu'!$A$4:$AP$486,37,FALSE),"-"),"-"))</f>
        <v>-</v>
      </c>
      <c r="I1009" s="46"/>
    </row>
    <row r="1010" spans="1:9" ht="15.75" customHeight="1" x14ac:dyDescent="0.25">
      <c r="A1010" s="44"/>
      <c r="B1010" s="13" t="str">
        <f>"NS: "&amp;VLOOKUP(A1007,'[1]Du lieu'!$A$4:$F$254,5,FALSE)&amp;")"</f>
        <v>NS: 13/10/1996)</v>
      </c>
      <c r="C1010" s="14" t="s">
        <v>19</v>
      </c>
      <c r="D1010" s="14" t="s">
        <v>16</v>
      </c>
      <c r="E1010" s="15" t="str">
        <f>IF(VLOOKUP(A1007,'[1]Du lieu'!$A$4:$AP$486,14)="x","x","-")</f>
        <v>-</v>
      </c>
      <c r="F1010" s="15" t="str">
        <f>IF(VLOOKUP(A1007,'[1]Du lieu'!$A$4:$AP$486,30)="x","x","-")</f>
        <v>-</v>
      </c>
      <c r="G1010" s="16"/>
      <c r="H1010" s="14" t="str">
        <f>IF(E1010="x",VLOOKUP(A1007,'[1]Du lieu'!$A$4:$AP$486,22,FALSE),IF(F1010="x",IF(G1010&lt;&gt;"-",VLOOKUP(A1007,'[1]Du lieu'!$A$4:$AP$486,38,FALSE),"-"),"-"))</f>
        <v>-</v>
      </c>
      <c r="I1010" s="46"/>
    </row>
    <row r="1011" spans="1:9" ht="15.75" customHeight="1" x14ac:dyDescent="0.25">
      <c r="A1011" s="47">
        <v>252</v>
      </c>
      <c r="B1011" s="9" t="str">
        <f>VLOOKUP(A1011,'[1]Du lieu'!$A$4:$C$255,3,FALSE)&amp;" "&amp;VLOOKUP(A1011,'[1]Du lieu'!$A$4:$D$255,4,FALSE)</f>
        <v>Nguyễn Duy Hoàng</v>
      </c>
      <c r="C1011" s="10" t="s">
        <v>15</v>
      </c>
      <c r="D1011" s="10" t="s">
        <v>16</v>
      </c>
      <c r="E1011" s="11" t="str">
        <f>IF(VLOOKUP(A1011,'[1]Du lieu'!$A$4:$AP$486,11)="x","x","-")</f>
        <v>-</v>
      </c>
      <c r="F1011" s="11" t="str">
        <f>IF(VLOOKUP(A1011,'[1]Du lieu'!$A$4:$AP$486,27)="x","x","-")</f>
        <v>x</v>
      </c>
      <c r="G1011" s="12">
        <v>5.2</v>
      </c>
      <c r="H1011" s="10" t="str">
        <f>IF(E1011="x",VLOOKUP(A1011,'[1]Du lieu'!$A$4:$AP$486,19,FALSE),IF(F1011="x",IF(G1011&lt;&gt;"-",VLOOKUP(A1011,'[1]Du lieu'!$A$4:$AP$486,35,FALSE),"-"),"-"))</f>
        <v>10</v>
      </c>
      <c r="I1011" s="50" t="str">
        <f>"Đã có chứng chỉ Tiếng Anh "&amp;VLOOKUP(A1011,'[1]Du lieu'!$A$4:$H$486,8,FALSE)&amp;" (điểm thi: "&amp;VLOOKUP(A1011,'[1]Du lieu'!$A$4:$H$486,7,FALSE)&amp;"), cấp ngày "&amp;VLOOKUP(A1011,'[1]Du lieu'!$A$4:$J$486,9,FALSE)&amp;", thời hạn của chứng chỉ: "&amp;VLOOKUP(In!A1011,'[1]Du lieu'!$A$4:$J$486,10)</f>
        <v>Đã có chứng chỉ Tiếng Anh TOEIC (điểm thi: 595), cấp ngày 14/11/2018, thời hạn của chứng chỉ: 14/11/2020</v>
      </c>
    </row>
    <row r="1012" spans="1:9" ht="15.75" customHeight="1" x14ac:dyDescent="0.25">
      <c r="A1012" s="48"/>
      <c r="B1012" s="13" t="str">
        <f>"(Lớp: "&amp;VLOOKUP(A1011,'[1]Du lieu'!$A$4:$F$256,6,FALSE)</f>
        <v>(Lớp: D14CNPM4</v>
      </c>
      <c r="C1012" s="14" t="s">
        <v>17</v>
      </c>
      <c r="D1012" s="14" t="s">
        <v>16</v>
      </c>
      <c r="E1012" s="15" t="str">
        <f>IF(VLOOKUP(A1011,'[1]Du lieu'!$A$4:$AP$486,12)="x","x","-")</f>
        <v>-</v>
      </c>
      <c r="F1012" s="15" t="str">
        <f>IF(VLOOKUP(A1011,'[1]Du lieu'!$A$4:$AP$486,28)="x","x","-")</f>
        <v>x</v>
      </c>
      <c r="G1012" s="16">
        <v>5.8</v>
      </c>
      <c r="H1012" s="14" t="str">
        <f>IF(E1012="x",VLOOKUP(A1011,'[1]Du lieu'!$A$4:$AP$486,20,FALSE),IF(F1012="x",IF(G1012&lt;&gt;"-",VLOOKUP(A1011,'[1]Du lieu'!$A$4:$AP$486,36,FALSE),"-"),"-"))</f>
        <v>10</v>
      </c>
      <c r="I1012" s="51"/>
    </row>
    <row r="1013" spans="1:9" ht="15.75" customHeight="1" x14ac:dyDescent="0.25">
      <c r="A1013" s="48"/>
      <c r="B1013" s="13" t="str">
        <f>"MSV: "&amp;VLOOKUP(A1011,'[1]Du lieu'!$A$4:$B$256,2,FALSE)</f>
        <v>MSV: B14DCCN140</v>
      </c>
      <c r="C1013" s="14" t="s">
        <v>18</v>
      </c>
      <c r="D1013" s="14" t="s">
        <v>16</v>
      </c>
      <c r="E1013" s="15" t="str">
        <f>IF(VLOOKUP(A1011,'[1]Du lieu'!$A$4:$AP$486,13)="x","x","-")</f>
        <v>-</v>
      </c>
      <c r="F1013" s="15" t="str">
        <f>IF(VLOOKUP(A1011,'[1]Du lieu'!$A$4:$AP$486,29)="x","x","-")</f>
        <v>-</v>
      </c>
      <c r="G1013" s="16"/>
      <c r="H1013" s="14" t="str">
        <f>IF(E1013="x",VLOOKUP(A1011,'[1]Du lieu'!$A$4:$AP$486,21,FALSE),IF(F1013="x",IF(G1013&lt;&gt;"-",VLOOKUP(A1011,'[1]Du lieu'!$A$4:$AP$486,37,FALSE),"-"),"-"))</f>
        <v>-</v>
      </c>
      <c r="I1013" s="51"/>
    </row>
    <row r="1014" spans="1:9" ht="15.75" customHeight="1" x14ac:dyDescent="0.25">
      <c r="A1014" s="48"/>
      <c r="B1014" s="28" t="str">
        <f>"NS: "&amp;VLOOKUP(A1011,'[1]Du lieu'!$A$4:$F$256,5,FALSE)&amp;")"</f>
        <v>NS: 31/08/1996)</v>
      </c>
      <c r="C1014" s="29" t="s">
        <v>19</v>
      </c>
      <c r="D1014" s="29" t="s">
        <v>16</v>
      </c>
      <c r="E1014" s="30" t="str">
        <f>IF(VLOOKUP(A1011,'[1]Du lieu'!$A$4:$AP$486,14)="x","x","-")</f>
        <v>-</v>
      </c>
      <c r="F1014" s="30" t="str">
        <f>IF(VLOOKUP(A1011,'[1]Du lieu'!$A$4:$AP$486,30)="x","x","-")</f>
        <v>-</v>
      </c>
      <c r="G1014" s="27"/>
      <c r="H1014" s="29" t="str">
        <f>IF(E1014="x",VLOOKUP(A1011,'[1]Du lieu'!$A$4:$AP$486,22,FALSE),IF(F1014="x",IF(G1014&lt;&gt;"-",VLOOKUP(A1011,'[1]Du lieu'!$A$4:$AP$486,38,FALSE),"-"),"-"))</f>
        <v>-</v>
      </c>
      <c r="I1014" s="52"/>
    </row>
    <row r="1015" spans="1:9" ht="15.75" customHeight="1" x14ac:dyDescent="0.25">
      <c r="A1015" s="42">
        <v>253</v>
      </c>
      <c r="B1015" s="9" t="str">
        <f>VLOOKUP(A1015,'[1]Du lieu'!$A$4:$C$257,3,FALSE)&amp;" "&amp;VLOOKUP(A1015,'[1]Du lieu'!$A$4:$D$257,4,FALSE)</f>
        <v>Chu Đình Hưng</v>
      </c>
      <c r="C1015" s="10" t="s">
        <v>15</v>
      </c>
      <c r="D1015" s="10" t="s">
        <v>16</v>
      </c>
      <c r="E1015" s="11" t="str">
        <f>IF(VLOOKUP(A1015,'[1]Du lieu'!$A$4:$AP$486,11)="x","x","-")</f>
        <v>-</v>
      </c>
      <c r="F1015" s="11" t="str">
        <f>IF(VLOOKUP(A1015,'[1]Du lieu'!$A$4:$AP$486,27)="x","x","-")</f>
        <v>x</v>
      </c>
      <c r="G1015" s="12">
        <v>5</v>
      </c>
      <c r="H1015" s="10" t="str">
        <f>IF(E1015="x",VLOOKUP(A1015,'[1]Du lieu'!$A$4:$AP$486,19,FALSE),IF(F1015="x",IF(G1015&lt;&gt;"-",VLOOKUP(A1015,'[1]Du lieu'!$A$4:$AP$486,35,FALSE),"-"),"-"))</f>
        <v>9</v>
      </c>
      <c r="I1015" s="45" t="str">
        <f>"Đã có chứng chỉ Tiếng Anh "&amp;VLOOKUP(A1015,'[1]Du lieu'!$A$4:$H$486,8,FALSE)&amp;" (điểm thi: "&amp;VLOOKUP(A1015,'[1]Du lieu'!$A$4:$H$486,7,FALSE)&amp;"), cấp ngày "&amp;VLOOKUP(A1015,'[1]Du lieu'!$A$4:$J$486,9,FALSE)&amp;", thời hạn của chứng chỉ: "&amp;VLOOKUP(In!A1015,'[1]Du lieu'!$A$4:$J$486,10)</f>
        <v>Đã có chứng chỉ Tiếng Anh TOEIC (điểm thi: 540), cấp ngày 12/11/2018, thời hạn của chứng chỉ: 12/11/2020</v>
      </c>
    </row>
    <row r="1016" spans="1:9" ht="15.75" customHeight="1" x14ac:dyDescent="0.25">
      <c r="A1016" s="43"/>
      <c r="B1016" s="13" t="str">
        <f>"(Lớp: "&amp;VLOOKUP(A1015,'[1]Du lieu'!$A$4:$F$257,6,FALSE)</f>
        <v>(Lớp: D14CNPM4</v>
      </c>
      <c r="C1016" s="14" t="s">
        <v>17</v>
      </c>
      <c r="D1016" s="14" t="s">
        <v>16</v>
      </c>
      <c r="E1016" s="15" t="str">
        <f>IF(VLOOKUP(A1015,'[1]Du lieu'!$A$4:$AP$486,12)="x","x","-")</f>
        <v>-</v>
      </c>
      <c r="F1016" s="15" t="str">
        <f>IF(VLOOKUP(A1015,'[1]Du lieu'!$A$4:$AP$486,28)="x","x","-")</f>
        <v>x</v>
      </c>
      <c r="G1016" s="16">
        <v>4.3</v>
      </c>
      <c r="H1016" s="14" t="str">
        <f>IF(E1016="x",VLOOKUP(A1015,'[1]Du lieu'!$A$4:$AP$486,20,FALSE),IF(F1016="x",IF(G1016&lt;&gt;"-",VLOOKUP(A1015,'[1]Du lieu'!$A$4:$AP$486,36,FALSE),"-"),"-"))</f>
        <v>9</v>
      </c>
      <c r="I1016" s="46"/>
    </row>
    <row r="1017" spans="1:9" ht="15.75" customHeight="1" x14ac:dyDescent="0.25">
      <c r="A1017" s="43"/>
      <c r="B1017" s="13" t="str">
        <f>"MSV: "&amp;VLOOKUP(A1015,'[1]Du lieu'!$A$4:$B$257,2,FALSE)</f>
        <v>MSV: B14DCCN176</v>
      </c>
      <c r="C1017" s="14" t="s">
        <v>18</v>
      </c>
      <c r="D1017" s="14" t="s">
        <v>16</v>
      </c>
      <c r="E1017" s="15" t="str">
        <f>IF(VLOOKUP(A1015,'[1]Du lieu'!$A$4:$AP$486,13)="x","x","-")</f>
        <v>-</v>
      </c>
      <c r="F1017" s="15" t="str">
        <f>IF(VLOOKUP(A1015,'[1]Du lieu'!$A$4:$AP$486,29)="x","x","-")</f>
        <v>-</v>
      </c>
      <c r="G1017" s="16"/>
      <c r="H1017" s="14" t="str">
        <f>IF(E1017="x",VLOOKUP(A1015,'[1]Du lieu'!$A$4:$AP$486,21,FALSE),IF(F1017="x",IF(G1017&lt;&gt;"-",VLOOKUP(A1015,'[1]Du lieu'!$A$4:$AP$486,37,FALSE),"-"),"-"))</f>
        <v>-</v>
      </c>
      <c r="I1017" s="46"/>
    </row>
    <row r="1018" spans="1:9" ht="15.75" customHeight="1" x14ac:dyDescent="0.25">
      <c r="A1018" s="44"/>
      <c r="B1018" s="13" t="str">
        <f>"NS: "&amp;VLOOKUP(A1015,'[1]Du lieu'!$A$4:$F$257,5,FALSE)&amp;")"</f>
        <v>NS: 03/06/1996)</v>
      </c>
      <c r="C1018" s="14" t="s">
        <v>19</v>
      </c>
      <c r="D1018" s="14" t="s">
        <v>16</v>
      </c>
      <c r="E1018" s="15" t="str">
        <f>IF(VLOOKUP(A1015,'[1]Du lieu'!$A$4:$AP$486,14)="x","x","-")</f>
        <v>-</v>
      </c>
      <c r="F1018" s="15" t="str">
        <f>IF(VLOOKUP(A1015,'[1]Du lieu'!$A$4:$AP$486,30)="x","x","-")</f>
        <v>-</v>
      </c>
      <c r="G1018" s="16"/>
      <c r="H1018" s="14" t="str">
        <f>IF(E1018="x",VLOOKUP(A1015,'[1]Du lieu'!$A$4:$AP$486,22,FALSE),IF(F1018="x",IF(G1018&lt;&gt;"-",VLOOKUP(A1015,'[1]Du lieu'!$A$4:$AP$486,38,FALSE),"-"),"-"))</f>
        <v>-</v>
      </c>
      <c r="I1018" s="46"/>
    </row>
    <row r="1019" spans="1:9" ht="15.75" customHeight="1" x14ac:dyDescent="0.25">
      <c r="A1019" s="47">
        <v>254</v>
      </c>
      <c r="B1019" s="9" t="str">
        <f>VLOOKUP(A1019,'[1]Du lieu'!$A$4:$C$258,3,FALSE)&amp;" "&amp;VLOOKUP(A1019,'[1]Du lieu'!$A$4:$D$258,4,FALSE)</f>
        <v>Nguyễn Văn Hợi</v>
      </c>
      <c r="C1019" s="10" t="s">
        <v>15</v>
      </c>
      <c r="D1019" s="10" t="s">
        <v>16</v>
      </c>
      <c r="E1019" s="11" t="str">
        <f>IF(VLOOKUP(A1019,'[1]Du lieu'!$A$4:$AP$486,11)="x","x","-")</f>
        <v>-</v>
      </c>
      <c r="F1019" s="11" t="str">
        <f>IF(VLOOKUP(A1019,'[1]Du lieu'!$A$4:$AP$486,27)="x","x","-")</f>
        <v>x</v>
      </c>
      <c r="G1019" s="12">
        <v>5.3</v>
      </c>
      <c r="H1019" s="10" t="str">
        <f>IF(E1019="x",VLOOKUP(A1019,'[1]Du lieu'!$A$4:$AP$486,19,FALSE),IF(F1019="x",IF(G1019&lt;&gt;"-",VLOOKUP(A1019,'[1]Du lieu'!$A$4:$AP$486,35,FALSE),"-"),"-"))</f>
        <v>9</v>
      </c>
      <c r="I1019" s="50" t="str">
        <f>"Đã có chứng chỉ Tiếng Anh "&amp;VLOOKUP(A1019,'[1]Du lieu'!$A$4:$H$486,8,FALSE)&amp;" (điểm thi: "&amp;VLOOKUP(A1019,'[1]Du lieu'!$A$4:$H$486,7,FALSE)&amp;"), cấp ngày "&amp;VLOOKUP(A1019,'[1]Du lieu'!$A$4:$J$486,9,FALSE)&amp;", thời hạn của chứng chỉ: "&amp;VLOOKUP(In!A1019,'[1]Du lieu'!$A$4:$J$486,10)</f>
        <v>Đã có chứng chỉ Tiếng Anh TOEIC (điểm thi: 515), cấp ngày 12/11/2018, thời hạn của chứng chỉ: 12/11/2020</v>
      </c>
    </row>
    <row r="1020" spans="1:9" ht="15.75" customHeight="1" x14ac:dyDescent="0.25">
      <c r="A1020" s="48"/>
      <c r="B1020" s="13" t="str">
        <f>"(Lớp: "&amp;VLOOKUP(A1019,'[1]Du lieu'!$A$4:$F$258,6,FALSE)</f>
        <v>(Lớp: D14CNPM4</v>
      </c>
      <c r="C1020" s="14" t="s">
        <v>17</v>
      </c>
      <c r="D1020" s="14" t="s">
        <v>16</v>
      </c>
      <c r="E1020" s="15" t="str">
        <f>IF(VLOOKUP(A1019,'[1]Du lieu'!$A$4:$AP$486,12)="x","x","-")</f>
        <v>-</v>
      </c>
      <c r="F1020" s="15" t="str">
        <f>IF(VLOOKUP(A1019,'[1]Du lieu'!$A$4:$AP$486,28)="x","x","-")</f>
        <v>x</v>
      </c>
      <c r="G1020" s="16">
        <v>3.6</v>
      </c>
      <c r="H1020" s="14" t="str">
        <f>IF(E1020="x",VLOOKUP(A1019,'[1]Du lieu'!$A$4:$AP$486,20,FALSE),IF(F1020="x",IF(G1020&lt;&gt;"-",VLOOKUP(A1019,'[1]Du lieu'!$A$4:$AP$486,36,FALSE),"-"),"-"))</f>
        <v>9</v>
      </c>
      <c r="I1020" s="51"/>
    </row>
    <row r="1021" spans="1:9" ht="15.75" customHeight="1" x14ac:dyDescent="0.25">
      <c r="A1021" s="48"/>
      <c r="B1021" s="13" t="str">
        <f>"MSV: "&amp;VLOOKUP(A1019,'[1]Du lieu'!$A$4:$B$258,2,FALSE)</f>
        <v>MSV: B14DCCN410</v>
      </c>
      <c r="C1021" s="14" t="s">
        <v>18</v>
      </c>
      <c r="D1021" s="14" t="s">
        <v>16</v>
      </c>
      <c r="E1021" s="15" t="str">
        <f>IF(VLOOKUP(A1019,'[1]Du lieu'!$A$4:$AP$486,13)="x","x","-")</f>
        <v>-</v>
      </c>
      <c r="F1021" s="15" t="str">
        <f>IF(VLOOKUP(A1019,'[1]Du lieu'!$A$4:$AP$486,29)="x","x","-")</f>
        <v>-</v>
      </c>
      <c r="G1021" s="16"/>
      <c r="H1021" s="14" t="str">
        <f>IF(E1021="x",VLOOKUP(A1019,'[1]Du lieu'!$A$4:$AP$486,21,FALSE),IF(F1021="x",IF(G1021&lt;&gt;"-",VLOOKUP(A1019,'[1]Du lieu'!$A$4:$AP$486,37,FALSE),"-"),"-"))</f>
        <v>-</v>
      </c>
      <c r="I1021" s="51"/>
    </row>
    <row r="1022" spans="1:9" ht="15.75" customHeight="1" x14ac:dyDescent="0.25">
      <c r="A1022" s="48"/>
      <c r="B1022" s="28" t="str">
        <f>"NS: "&amp;VLOOKUP(A1019,'[1]Du lieu'!$A$4:$F$258,5,FALSE)&amp;")"</f>
        <v>NS: 14/07/1996)</v>
      </c>
      <c r="C1022" s="29" t="s">
        <v>19</v>
      </c>
      <c r="D1022" s="29" t="s">
        <v>16</v>
      </c>
      <c r="E1022" s="30" t="str">
        <f>IF(VLOOKUP(A1019,'[1]Du lieu'!$A$4:$AP$486,14)="x","x","-")</f>
        <v>-</v>
      </c>
      <c r="F1022" s="30" t="str">
        <f>IF(VLOOKUP(A1019,'[1]Du lieu'!$A$4:$AP$486,30)="x","x","-")</f>
        <v>-</v>
      </c>
      <c r="G1022" s="27"/>
      <c r="H1022" s="29" t="str">
        <f>IF(E1022="x",VLOOKUP(A1019,'[1]Du lieu'!$A$4:$AP$486,22,FALSE),IF(F1022="x",IF(G1022&lt;&gt;"-",VLOOKUP(A1019,'[1]Du lieu'!$A$4:$AP$486,38,FALSE),"-"),"-"))</f>
        <v>-</v>
      </c>
      <c r="I1022" s="52"/>
    </row>
    <row r="1023" spans="1:9" ht="15.75" customHeight="1" x14ac:dyDescent="0.25">
      <c r="A1023" s="42">
        <v>255</v>
      </c>
      <c r="B1023" s="9" t="str">
        <f>VLOOKUP(A1023,'[1]Du lieu'!$A$4:$C$259,3,FALSE)&amp;" "&amp;VLOOKUP(A1023,'[1]Du lieu'!$A$4:$D$259,4,FALSE)</f>
        <v>Nguyễn Ngọc Khánh</v>
      </c>
      <c r="C1023" s="10" t="s">
        <v>15</v>
      </c>
      <c r="D1023" s="10" t="s">
        <v>16</v>
      </c>
      <c r="E1023" s="11" t="str">
        <f>IF(VLOOKUP(A1023,'[1]Du lieu'!$A$4:$AP$486,11)="x","x","-")</f>
        <v>-</v>
      </c>
      <c r="F1023" s="11" t="str">
        <f>IF(VLOOKUP(A1023,'[1]Du lieu'!$A$4:$AP$486,27)="x","x","-")</f>
        <v>x</v>
      </c>
      <c r="G1023" s="12">
        <v>5.2</v>
      </c>
      <c r="H1023" s="10" t="str">
        <f>IF(E1023="x",VLOOKUP(A1023,'[1]Du lieu'!$A$4:$AP$486,19,FALSE),IF(F1023="x",IF(G1023&lt;&gt;"-",VLOOKUP(A1023,'[1]Du lieu'!$A$4:$AP$486,35,FALSE),"-"),"-"))</f>
        <v>10</v>
      </c>
      <c r="I1023" s="45" t="str">
        <f>"Đã có chứng chỉ Tiếng Anh "&amp;VLOOKUP(A1023,'[1]Du lieu'!$A$4:$H$486,8,FALSE)&amp;" (điểm thi: "&amp;VLOOKUP(A1023,'[1]Du lieu'!$A$4:$H$486,7,FALSE)&amp;"), cấp ngày "&amp;VLOOKUP(A1023,'[1]Du lieu'!$A$4:$J$486,9,FALSE)&amp;", thời hạn của chứng chỉ: "&amp;VLOOKUP(In!A1023,'[1]Du lieu'!$A$4:$J$486,10)</f>
        <v>Đã có chứng chỉ Tiếng Anh TOEIC (điểm thi: 700), cấp ngày 21/11/2018, thời hạn của chứng chỉ: 21/11/2020</v>
      </c>
    </row>
    <row r="1024" spans="1:9" ht="15.75" customHeight="1" x14ac:dyDescent="0.25">
      <c r="A1024" s="43"/>
      <c r="B1024" s="13" t="str">
        <f>"(Lớp: "&amp;VLOOKUP(A1023,'[1]Du lieu'!$A$4:$F$259,6,FALSE)</f>
        <v>(Lớp: D14CNPM4</v>
      </c>
      <c r="C1024" s="14" t="s">
        <v>17</v>
      </c>
      <c r="D1024" s="14" t="s">
        <v>16</v>
      </c>
      <c r="E1024" s="15" t="str">
        <f>IF(VLOOKUP(A1023,'[1]Du lieu'!$A$4:$AP$486,12)="x","x","-")</f>
        <v>-</v>
      </c>
      <c r="F1024" s="15" t="str">
        <f>IF(VLOOKUP(A1023,'[1]Du lieu'!$A$4:$AP$486,28)="x","x","-")</f>
        <v>-</v>
      </c>
      <c r="G1024" s="16"/>
      <c r="H1024" s="14" t="str">
        <f>IF(E1024="x",VLOOKUP(A1023,'[1]Du lieu'!$A$4:$AP$486,20,FALSE),IF(F1024="x",IF(G1024&lt;&gt;"-",VLOOKUP(A1023,'[1]Du lieu'!$A$4:$AP$486,36,FALSE),"-"),"-"))</f>
        <v>-</v>
      </c>
      <c r="I1024" s="46"/>
    </row>
    <row r="1025" spans="1:9" ht="15.75" customHeight="1" x14ac:dyDescent="0.25">
      <c r="A1025" s="43"/>
      <c r="B1025" s="13" t="str">
        <f>"MSV: "&amp;VLOOKUP(A1023,'[1]Du lieu'!$A$4:$B$259,2,FALSE)</f>
        <v>MSV: B14DCCN266</v>
      </c>
      <c r="C1025" s="14" t="s">
        <v>18</v>
      </c>
      <c r="D1025" s="14" t="s">
        <v>16</v>
      </c>
      <c r="E1025" s="15" t="str">
        <f>IF(VLOOKUP(A1023,'[1]Du lieu'!$A$4:$AP$486,13)="x","x","-")</f>
        <v>-</v>
      </c>
      <c r="F1025" s="15" t="str">
        <f>IF(VLOOKUP(A1023,'[1]Du lieu'!$A$4:$AP$486,29)="x","x","-")</f>
        <v>-</v>
      </c>
      <c r="G1025" s="16"/>
      <c r="H1025" s="14" t="str">
        <f>IF(E1025="x",VLOOKUP(A1023,'[1]Du lieu'!$A$4:$AP$486,21,FALSE),IF(F1025="x",IF(G1025&lt;&gt;"-",VLOOKUP(A1023,'[1]Du lieu'!$A$4:$AP$486,37,FALSE),"-"),"-"))</f>
        <v>-</v>
      </c>
      <c r="I1025" s="46"/>
    </row>
    <row r="1026" spans="1:9" ht="15.75" customHeight="1" x14ac:dyDescent="0.25">
      <c r="A1026" s="44"/>
      <c r="B1026" s="13" t="str">
        <f>"NS: "&amp;VLOOKUP(A1023,'[1]Du lieu'!$A$4:$F$259,5,FALSE)&amp;")"</f>
        <v>NS: 20/08/1996)</v>
      </c>
      <c r="C1026" s="14" t="s">
        <v>19</v>
      </c>
      <c r="D1026" s="14" t="s">
        <v>16</v>
      </c>
      <c r="E1026" s="15" t="str">
        <f>IF(VLOOKUP(A1023,'[1]Du lieu'!$A$4:$AP$486,14)="x","x","-")</f>
        <v>-</v>
      </c>
      <c r="F1026" s="15" t="str">
        <f>IF(VLOOKUP(A1023,'[1]Du lieu'!$A$4:$AP$486,30)="x","x","-")</f>
        <v>-</v>
      </c>
      <c r="G1026" s="16"/>
      <c r="H1026" s="14" t="str">
        <f>IF(E1026="x",VLOOKUP(A1023,'[1]Du lieu'!$A$4:$AP$486,22,FALSE),IF(F1026="x",IF(G1026&lt;&gt;"-",VLOOKUP(A1023,'[1]Du lieu'!$A$4:$AP$486,38,FALSE),"-"),"-"))</f>
        <v>-</v>
      </c>
      <c r="I1026" s="46"/>
    </row>
    <row r="1027" spans="1:9" ht="15.75" customHeight="1" x14ac:dyDescent="0.25">
      <c r="A1027" s="47">
        <v>256</v>
      </c>
      <c r="B1027" s="9" t="str">
        <f>VLOOKUP(A1027,'[1]Du lieu'!$A$4:$C$260,3,FALSE)&amp;" "&amp;VLOOKUP(A1027,'[1]Du lieu'!$A$4:$D$260,4,FALSE)</f>
        <v>Hoàng Trung Kiên</v>
      </c>
      <c r="C1027" s="10" t="s">
        <v>15</v>
      </c>
      <c r="D1027" s="10" t="s">
        <v>16</v>
      </c>
      <c r="E1027" s="11" t="str">
        <f>IF(VLOOKUP(A1027,'[1]Du lieu'!$A$4:$AP$486,11)="x","x","-")</f>
        <v>-</v>
      </c>
      <c r="F1027" s="11" t="str">
        <f>IF(VLOOKUP(A1027,'[1]Du lieu'!$A$4:$AP$486,27)="x","x","-")</f>
        <v>x</v>
      </c>
      <c r="G1027" s="12">
        <v>4.9000000000000004</v>
      </c>
      <c r="H1027" s="10" t="str">
        <f>IF(E1027="x",VLOOKUP(A1027,'[1]Du lieu'!$A$4:$AP$486,19,FALSE),IF(F1027="x",IF(G1027&lt;&gt;"-",VLOOKUP(A1027,'[1]Du lieu'!$A$4:$AP$486,35,FALSE),"-"),"-"))</f>
        <v>10</v>
      </c>
      <c r="I1027" s="50" t="str">
        <f>"Đã có chứng chỉ Tiếng Anh "&amp;VLOOKUP(A1027,'[1]Du lieu'!$A$4:$H$486,8,FALSE)&amp;" (điểm thi: "&amp;VLOOKUP(A1027,'[1]Du lieu'!$A$4:$H$486,7,FALSE)&amp;"), cấp ngày "&amp;VLOOKUP(A1027,'[1]Du lieu'!$A$4:$J$486,9,FALSE)&amp;", thời hạn của chứng chỉ: "&amp;VLOOKUP(In!A1027,'[1]Du lieu'!$A$4:$J$486,10)</f>
        <v>Đã có chứng chỉ Tiếng Anh TOEIC (điểm thi: 590), cấp ngày 14/10/2018, thời hạn của chứng chỉ: 14/10/2020</v>
      </c>
    </row>
    <row r="1028" spans="1:9" ht="15.75" customHeight="1" x14ac:dyDescent="0.25">
      <c r="A1028" s="48"/>
      <c r="B1028" s="13" t="str">
        <f>"(Lớp: "&amp;VLOOKUP(A1027,'[1]Du lieu'!$A$4:$F$260,6,FALSE)</f>
        <v>(Lớp: D14CNPM4</v>
      </c>
      <c r="C1028" s="14" t="s">
        <v>17</v>
      </c>
      <c r="D1028" s="14" t="s">
        <v>16</v>
      </c>
      <c r="E1028" s="15" t="str">
        <f>IF(VLOOKUP(A1027,'[1]Du lieu'!$A$4:$AP$486,12)="x","x","-")</f>
        <v>-</v>
      </c>
      <c r="F1028" s="15" t="str">
        <f>IF(VLOOKUP(A1027,'[1]Du lieu'!$A$4:$AP$486,28)="x","x","-")</f>
        <v>x</v>
      </c>
      <c r="G1028" s="16">
        <v>5.2</v>
      </c>
      <c r="H1028" s="14" t="str">
        <f>IF(E1028="x",VLOOKUP(A1027,'[1]Du lieu'!$A$4:$AP$486,20,FALSE),IF(F1028="x",IF(G1028&lt;&gt;"-",VLOOKUP(A1027,'[1]Du lieu'!$A$4:$AP$486,36,FALSE),"-"),"-"))</f>
        <v>10</v>
      </c>
      <c r="I1028" s="51"/>
    </row>
    <row r="1029" spans="1:9" ht="15.75" customHeight="1" x14ac:dyDescent="0.25">
      <c r="A1029" s="48"/>
      <c r="B1029" s="13" t="str">
        <f>"MSV: "&amp;VLOOKUP(A1027,'[1]Du lieu'!$A$4:$B$260,2,FALSE)</f>
        <v>MSV: B14DCCN554</v>
      </c>
      <c r="C1029" s="14" t="s">
        <v>18</v>
      </c>
      <c r="D1029" s="14" t="s">
        <v>16</v>
      </c>
      <c r="E1029" s="15" t="str">
        <f>IF(VLOOKUP(A1027,'[1]Du lieu'!$A$4:$AP$486,13)="x","x","-")</f>
        <v>-</v>
      </c>
      <c r="F1029" s="15" t="str">
        <f>IF(VLOOKUP(A1027,'[1]Du lieu'!$A$4:$AP$486,29)="x","x","-")</f>
        <v>-</v>
      </c>
      <c r="G1029" s="16"/>
      <c r="H1029" s="14" t="str">
        <f>IF(E1029="x",VLOOKUP(A1027,'[1]Du lieu'!$A$4:$AP$486,21,FALSE),IF(F1029="x",IF(G1029&lt;&gt;"-",VLOOKUP(A1027,'[1]Du lieu'!$A$4:$AP$486,37,FALSE),"-"),"-"))</f>
        <v>-</v>
      </c>
      <c r="I1029" s="51"/>
    </row>
    <row r="1030" spans="1:9" ht="15.75" customHeight="1" x14ac:dyDescent="0.25">
      <c r="A1030" s="48"/>
      <c r="B1030" s="28" t="str">
        <f>"NS: "&amp;VLOOKUP(A1027,'[1]Du lieu'!$A$4:$F$260,5,FALSE)&amp;")"</f>
        <v>NS: 21/08/1995)</v>
      </c>
      <c r="C1030" s="29" t="s">
        <v>19</v>
      </c>
      <c r="D1030" s="29" t="s">
        <v>16</v>
      </c>
      <c r="E1030" s="30" t="str">
        <f>IF(VLOOKUP(A1027,'[1]Du lieu'!$A$4:$AP$486,14)="x","x","-")</f>
        <v>-</v>
      </c>
      <c r="F1030" s="30" t="str">
        <f>IF(VLOOKUP(A1027,'[1]Du lieu'!$A$4:$AP$486,30)="x","x","-")</f>
        <v>-</v>
      </c>
      <c r="G1030" s="27"/>
      <c r="H1030" s="29" t="str">
        <f>IF(E1030="x",VLOOKUP(A1027,'[1]Du lieu'!$A$4:$AP$486,22,FALSE),IF(F1030="x",IF(G1030&lt;&gt;"-",VLOOKUP(A1027,'[1]Du lieu'!$A$4:$AP$486,38,FALSE),"-"),"-"))</f>
        <v>-</v>
      </c>
      <c r="I1030" s="52"/>
    </row>
    <row r="1031" spans="1:9" ht="15.75" customHeight="1" x14ac:dyDescent="0.25">
      <c r="A1031" s="42">
        <v>257</v>
      </c>
      <c r="B1031" s="9" t="str">
        <f>VLOOKUP(A1031,'[1]Du lieu'!$A$4:$C$261,3,FALSE)&amp;" "&amp;VLOOKUP(A1031,'[1]Du lieu'!$A$4:$D$261,4,FALSE)</f>
        <v>Nguyễn Hữu Thái</v>
      </c>
      <c r="C1031" s="10" t="s">
        <v>15</v>
      </c>
      <c r="D1031" s="10" t="s">
        <v>16</v>
      </c>
      <c r="E1031" s="11" t="str">
        <f>IF(VLOOKUP(A1031,'[1]Du lieu'!$A$4:$AP$486,11)="x","x","-")</f>
        <v>-</v>
      </c>
      <c r="F1031" s="11" t="str">
        <f>IF(VLOOKUP(A1031,'[1]Du lieu'!$A$4:$AP$486,27)="x","x","-")</f>
        <v>x</v>
      </c>
      <c r="G1031" s="12">
        <v>5.8</v>
      </c>
      <c r="H1031" s="10" t="str">
        <f>IF(E1031="x",VLOOKUP(A1031,'[1]Du lieu'!$A$4:$AP$486,19,FALSE),IF(F1031="x",IF(G1031&lt;&gt;"-",VLOOKUP(A1031,'[1]Du lieu'!$A$4:$AP$486,35,FALSE),"-"),"-"))</f>
        <v>9</v>
      </c>
      <c r="I1031" s="45" t="str">
        <f>"Đã có chứng chỉ Tiếng Anh "&amp;VLOOKUP(A1031,'[1]Du lieu'!$A$4:$H$486,8,FALSE)&amp;" (điểm thi: "&amp;VLOOKUP(A1031,'[1]Du lieu'!$A$4:$H$486,7,FALSE)&amp;"), cấp ngày "&amp;VLOOKUP(A1031,'[1]Du lieu'!$A$4:$J$486,9,FALSE)&amp;", thời hạn của chứng chỉ: "&amp;VLOOKUP(In!A1031,'[1]Du lieu'!$A$4:$J$486,10)</f>
        <v>Đã có chứng chỉ Tiếng Anh TOEIC (điểm thi: 505), cấp ngày 13/10/2018, thời hạn của chứng chỉ: 13/10/2020</v>
      </c>
    </row>
    <row r="1032" spans="1:9" ht="15.75" customHeight="1" x14ac:dyDescent="0.25">
      <c r="A1032" s="43"/>
      <c r="B1032" s="13" t="str">
        <f>"(Lớp: "&amp;VLOOKUP(A1031,'[1]Du lieu'!$A$4:$F$261,6,FALSE)</f>
        <v>(Lớp: D14CNPM4</v>
      </c>
      <c r="C1032" s="14" t="s">
        <v>17</v>
      </c>
      <c r="D1032" s="14" t="s">
        <v>16</v>
      </c>
      <c r="E1032" s="15" t="str">
        <f>IF(VLOOKUP(A1031,'[1]Du lieu'!$A$4:$AP$486,12)="x","x","-")</f>
        <v>-</v>
      </c>
      <c r="F1032" s="15" t="str">
        <f>IF(VLOOKUP(A1031,'[1]Du lieu'!$A$4:$AP$486,28)="x","x","-")</f>
        <v>x</v>
      </c>
      <c r="G1032" s="16">
        <v>4.4000000000000004</v>
      </c>
      <c r="H1032" s="14" t="str">
        <f>IF(E1032="x",VLOOKUP(A1031,'[1]Du lieu'!$A$4:$AP$486,20,FALSE),IF(F1032="x",IF(G1032&lt;&gt;"-",VLOOKUP(A1031,'[1]Du lieu'!$A$4:$AP$486,36,FALSE),"-"),"-"))</f>
        <v>9</v>
      </c>
      <c r="I1032" s="46"/>
    </row>
    <row r="1033" spans="1:9" ht="15.75" customHeight="1" x14ac:dyDescent="0.25">
      <c r="A1033" s="43"/>
      <c r="B1033" s="13" t="str">
        <f>"MSV: "&amp;VLOOKUP(A1031,'[1]Du lieu'!$A$4:$B$261,2,FALSE)</f>
        <v>MSV: B14DCCN254</v>
      </c>
      <c r="C1033" s="14" t="s">
        <v>18</v>
      </c>
      <c r="D1033" s="14" t="s">
        <v>16</v>
      </c>
      <c r="E1033" s="15" t="str">
        <f>IF(VLOOKUP(A1031,'[1]Du lieu'!$A$4:$AP$486,13)="x","x","-")</f>
        <v>-</v>
      </c>
      <c r="F1033" s="15" t="str">
        <f>IF(VLOOKUP(A1031,'[1]Du lieu'!$A$4:$AP$486,29)="x","x","-")</f>
        <v>-</v>
      </c>
      <c r="G1033" s="16"/>
      <c r="H1033" s="14" t="str">
        <f>IF(E1033="x",VLOOKUP(A1031,'[1]Du lieu'!$A$4:$AP$486,21,FALSE),IF(F1033="x",IF(G1033&lt;&gt;"-",VLOOKUP(A1031,'[1]Du lieu'!$A$4:$AP$486,37,FALSE),"-"),"-"))</f>
        <v>-</v>
      </c>
      <c r="I1033" s="46"/>
    </row>
    <row r="1034" spans="1:9" ht="15.75" customHeight="1" x14ac:dyDescent="0.25">
      <c r="A1034" s="44"/>
      <c r="B1034" s="13" t="str">
        <f>"NS: "&amp;VLOOKUP(A1031,'[1]Du lieu'!$A$4:$F$261,5,FALSE)&amp;")"</f>
        <v>NS: 25/04/1996)</v>
      </c>
      <c r="C1034" s="14" t="s">
        <v>19</v>
      </c>
      <c r="D1034" s="14" t="s">
        <v>16</v>
      </c>
      <c r="E1034" s="15" t="str">
        <f>IF(VLOOKUP(A1031,'[1]Du lieu'!$A$4:$AP$486,14)="x","x","-")</f>
        <v>-</v>
      </c>
      <c r="F1034" s="15" t="str">
        <f>IF(VLOOKUP(A1031,'[1]Du lieu'!$A$4:$AP$486,30)="x","x","-")</f>
        <v>-</v>
      </c>
      <c r="G1034" s="16"/>
      <c r="H1034" s="14" t="str">
        <f>IF(E1034="x",VLOOKUP(A1031,'[1]Du lieu'!$A$4:$AP$486,22,FALSE),IF(F1034="x",IF(G1034&lt;&gt;"-",VLOOKUP(A1031,'[1]Du lieu'!$A$4:$AP$486,38,FALSE),"-"),"-"))</f>
        <v>-</v>
      </c>
      <c r="I1034" s="46"/>
    </row>
    <row r="1035" spans="1:9" ht="15.75" customHeight="1" x14ac:dyDescent="0.25">
      <c r="A1035" s="47">
        <v>258</v>
      </c>
      <c r="B1035" s="9" t="str">
        <f>VLOOKUP(A1035,'[1]Du lieu'!$A$4:$C$262,3,FALSE)&amp;" "&amp;VLOOKUP(A1035,'[1]Du lieu'!$A$4:$D$262,4,FALSE)</f>
        <v>Triệu Văn Thân</v>
      </c>
      <c r="C1035" s="10" t="s">
        <v>15</v>
      </c>
      <c r="D1035" s="10" t="s">
        <v>16</v>
      </c>
      <c r="E1035" s="11" t="str">
        <f>IF(VLOOKUP(A1035,'[1]Du lieu'!$A$4:$AP$486,11)="x","x","-")</f>
        <v>-</v>
      </c>
      <c r="F1035" s="11" t="str">
        <f>IF(VLOOKUP(A1035,'[1]Du lieu'!$A$4:$AP$486,27)="x","x","-")</f>
        <v>x</v>
      </c>
      <c r="G1035" s="12">
        <v>7</v>
      </c>
      <c r="H1035" s="10" t="str">
        <f>IF(E1035="x",VLOOKUP(A1035,'[1]Du lieu'!$A$4:$AP$486,19,FALSE),IF(F1035="x",IF(G1035&lt;&gt;"-",VLOOKUP(A1035,'[1]Du lieu'!$A$4:$AP$486,35,FALSE),"-"),"-"))</f>
        <v>10</v>
      </c>
      <c r="I1035" s="50" t="str">
        <f>"Đã có chứng chỉ Tiếng Anh "&amp;VLOOKUP(A1035,'[1]Du lieu'!$A$4:$H$486,8,FALSE)&amp;" (điểm thi: "&amp;VLOOKUP(A1035,'[1]Du lieu'!$A$4:$H$486,7,FALSE)&amp;"), cấp ngày "&amp;VLOOKUP(A1035,'[1]Du lieu'!$A$4:$J$486,9,FALSE)&amp;", thời hạn của chứng chỉ: "&amp;VLOOKUP(In!A1035,'[1]Du lieu'!$A$4:$J$486,10)</f>
        <v>Đã có chứng chỉ Tiếng Anh TOEIC (điểm thi: 715), cấp ngày 17/10/2018, thời hạn của chứng chỉ: 17/10/2020</v>
      </c>
    </row>
    <row r="1036" spans="1:9" ht="15.75" customHeight="1" x14ac:dyDescent="0.25">
      <c r="A1036" s="48"/>
      <c r="B1036" s="13" t="str">
        <f>"(Lớp: "&amp;VLOOKUP(A1035,'[1]Du lieu'!$A$4:$F$262,6,FALSE)</f>
        <v>(Lớp: D14CNPM4</v>
      </c>
      <c r="C1036" s="14" t="s">
        <v>17</v>
      </c>
      <c r="D1036" s="14" t="s">
        <v>16</v>
      </c>
      <c r="E1036" s="15" t="str">
        <f>IF(VLOOKUP(A1035,'[1]Du lieu'!$A$4:$AP$486,12)="x","x","-")</f>
        <v>-</v>
      </c>
      <c r="F1036" s="15" t="str">
        <f>IF(VLOOKUP(A1035,'[1]Du lieu'!$A$4:$AP$486,28)="x","x","-")</f>
        <v>x</v>
      </c>
      <c r="G1036" s="16">
        <v>6.7</v>
      </c>
      <c r="H1036" s="14" t="str">
        <f>IF(E1036="x",VLOOKUP(A1035,'[1]Du lieu'!$A$4:$AP$486,20,FALSE),IF(F1036="x",IF(G1036&lt;&gt;"-",VLOOKUP(A1035,'[1]Du lieu'!$A$4:$AP$486,36,FALSE),"-"),"-"))</f>
        <v>10</v>
      </c>
      <c r="I1036" s="51"/>
    </row>
    <row r="1037" spans="1:9" ht="15.75" customHeight="1" x14ac:dyDescent="0.25">
      <c r="A1037" s="48"/>
      <c r="B1037" s="13" t="str">
        <f>"MSV: "&amp;VLOOKUP(A1035,'[1]Du lieu'!$A$4:$B$262,2,FALSE)</f>
        <v>MSV: B14DCCN175</v>
      </c>
      <c r="C1037" s="14" t="s">
        <v>18</v>
      </c>
      <c r="D1037" s="14" t="s">
        <v>16</v>
      </c>
      <c r="E1037" s="15" t="str">
        <f>IF(VLOOKUP(A1035,'[1]Du lieu'!$A$4:$AP$486,13)="x","x","-")</f>
        <v>-</v>
      </c>
      <c r="F1037" s="15" t="str">
        <f>IF(VLOOKUP(A1035,'[1]Du lieu'!$A$4:$AP$486,29)="x","x","-")</f>
        <v>-</v>
      </c>
      <c r="G1037" s="16"/>
      <c r="H1037" s="14" t="str">
        <f>IF(E1037="x",VLOOKUP(A1035,'[1]Du lieu'!$A$4:$AP$486,21,FALSE),IF(F1037="x",IF(G1037&lt;&gt;"-",VLOOKUP(A1035,'[1]Du lieu'!$A$4:$AP$486,37,FALSE),"-"),"-"))</f>
        <v>-</v>
      </c>
      <c r="I1037" s="51"/>
    </row>
    <row r="1038" spans="1:9" ht="15.75" customHeight="1" x14ac:dyDescent="0.25">
      <c r="A1038" s="48"/>
      <c r="B1038" s="28" t="str">
        <f>"NS: "&amp;VLOOKUP(A1035,'[1]Du lieu'!$A$4:$F$262,5,FALSE)&amp;")"</f>
        <v>NS: 25/03/1992)</v>
      </c>
      <c r="C1038" s="29" t="s">
        <v>19</v>
      </c>
      <c r="D1038" s="29" t="s">
        <v>16</v>
      </c>
      <c r="E1038" s="30" t="str">
        <f>IF(VLOOKUP(A1035,'[1]Du lieu'!$A$4:$AP$486,14)="x","x","-")</f>
        <v>-</v>
      </c>
      <c r="F1038" s="30" t="str">
        <f>IF(VLOOKUP(A1035,'[1]Du lieu'!$A$4:$AP$486,30)="x","x","-")</f>
        <v>-</v>
      </c>
      <c r="G1038" s="27"/>
      <c r="H1038" s="29" t="str">
        <f>IF(E1038="x",VLOOKUP(A1035,'[1]Du lieu'!$A$4:$AP$486,22,FALSE),IF(F1038="x",IF(G1038&lt;&gt;"-",VLOOKUP(A1035,'[1]Du lieu'!$A$4:$AP$486,38,FALSE),"-"),"-"))</f>
        <v>-</v>
      </c>
      <c r="I1038" s="52"/>
    </row>
    <row r="1039" spans="1:9" ht="15.75" customHeight="1" x14ac:dyDescent="0.25">
      <c r="A1039" s="42">
        <v>259</v>
      </c>
      <c r="B1039" s="9" t="str">
        <f>VLOOKUP(A1039,'[1]Du lieu'!$A$4:$C$263,3,FALSE)&amp;" "&amp;VLOOKUP(A1039,'[1]Du lieu'!$A$4:$D$263,4,FALSE)</f>
        <v>Nguyễn Đức Tài</v>
      </c>
      <c r="C1039" s="10" t="s">
        <v>15</v>
      </c>
      <c r="D1039" s="10" t="s">
        <v>16</v>
      </c>
      <c r="E1039" s="11" t="str">
        <f>IF(VLOOKUP(A1039,'[1]Du lieu'!$A$4:$AP$486,11)="x","x","-")</f>
        <v>-</v>
      </c>
      <c r="F1039" s="11" t="str">
        <f>IF(VLOOKUP(A1039,'[1]Du lieu'!$A$4:$AP$486,27)="x","x","-")</f>
        <v>x</v>
      </c>
      <c r="G1039" s="12">
        <v>4.2</v>
      </c>
      <c r="H1039" s="10" t="str">
        <f>IF(E1039="x",VLOOKUP(A1039,'[1]Du lieu'!$A$4:$AP$486,19,FALSE),IF(F1039="x",IF(G1039&lt;&gt;"-",VLOOKUP(A1039,'[1]Du lieu'!$A$4:$AP$486,35,FALSE),"-"),"-"))</f>
        <v>10</v>
      </c>
      <c r="I1039" s="45" t="str">
        <f>"Đã có chứng chỉ Tiếng Anh "&amp;VLOOKUP(A1039,'[1]Du lieu'!$A$4:$H$486,8,FALSE)&amp;" (điểm thi: "&amp;VLOOKUP(A1039,'[1]Du lieu'!$A$4:$H$486,7,FALSE)&amp;"), cấp ngày "&amp;VLOOKUP(A1039,'[1]Du lieu'!$A$4:$J$486,9,FALSE)&amp;", thời hạn của chứng chỉ: "&amp;VLOOKUP(In!A1039,'[1]Du lieu'!$A$4:$J$486,10)</f>
        <v>Đã có chứng chỉ Tiếng Anh TOEIC (điểm thi: 600), cấp ngày 10/11/2018, thời hạn của chứng chỉ: 10/11/2020</v>
      </c>
    </row>
    <row r="1040" spans="1:9" ht="15.75" customHeight="1" x14ac:dyDescent="0.25">
      <c r="A1040" s="43"/>
      <c r="B1040" s="13" t="str">
        <f>"(Lớp: "&amp;VLOOKUP(A1039,'[1]Du lieu'!$A$4:$F$263,6,FALSE)</f>
        <v>(Lớp: D14CNPM4</v>
      </c>
      <c r="C1040" s="14" t="s">
        <v>17</v>
      </c>
      <c r="D1040" s="14" t="s">
        <v>16</v>
      </c>
      <c r="E1040" s="15" t="str">
        <f>IF(VLOOKUP(A1039,'[1]Du lieu'!$A$4:$AP$486,12)="x","x","-")</f>
        <v>-</v>
      </c>
      <c r="F1040" s="15" t="str">
        <f>IF(VLOOKUP(A1039,'[1]Du lieu'!$A$4:$AP$486,28)="x","x","-")</f>
        <v>x</v>
      </c>
      <c r="G1040" s="16">
        <v>4.9000000000000004</v>
      </c>
      <c r="H1040" s="14" t="str">
        <f>IF(E1040="x",VLOOKUP(A1039,'[1]Du lieu'!$A$4:$AP$486,20,FALSE),IF(F1040="x",IF(G1040&lt;&gt;"-",VLOOKUP(A1039,'[1]Du lieu'!$A$4:$AP$486,36,FALSE),"-"),"-"))</f>
        <v>10</v>
      </c>
      <c r="I1040" s="46"/>
    </row>
    <row r="1041" spans="1:9" ht="15.75" customHeight="1" x14ac:dyDescent="0.25">
      <c r="A1041" s="43"/>
      <c r="B1041" s="13" t="str">
        <f>"MSV: "&amp;VLOOKUP(A1039,'[1]Du lieu'!$A$4:$B$263,2,FALSE)</f>
        <v>MSV: B14DCCN379</v>
      </c>
      <c r="C1041" s="14" t="s">
        <v>18</v>
      </c>
      <c r="D1041" s="14" t="s">
        <v>16</v>
      </c>
      <c r="E1041" s="15" t="str">
        <f>IF(VLOOKUP(A1039,'[1]Du lieu'!$A$4:$AP$486,13)="x","x","-")</f>
        <v>-</v>
      </c>
      <c r="F1041" s="15" t="str">
        <f>IF(VLOOKUP(A1039,'[1]Du lieu'!$A$4:$AP$486,29)="x","x","-")</f>
        <v>-</v>
      </c>
      <c r="G1041" s="16"/>
      <c r="H1041" s="14" t="str">
        <f>IF(E1041="x",VLOOKUP(A1039,'[1]Du lieu'!$A$4:$AP$486,21,FALSE),IF(F1041="x",IF(G1041&lt;&gt;"-",VLOOKUP(A1039,'[1]Du lieu'!$A$4:$AP$486,37,FALSE),"-"),"-"))</f>
        <v>-</v>
      </c>
      <c r="I1041" s="46"/>
    </row>
    <row r="1042" spans="1:9" ht="15.75" customHeight="1" x14ac:dyDescent="0.25">
      <c r="A1042" s="44"/>
      <c r="B1042" s="13" t="str">
        <f>"NS: "&amp;VLOOKUP(A1039,'[1]Du lieu'!$A$4:$F$263,5,FALSE)&amp;")"</f>
        <v>NS: 31/07/1995)</v>
      </c>
      <c r="C1042" s="14" t="s">
        <v>19</v>
      </c>
      <c r="D1042" s="14" t="s">
        <v>16</v>
      </c>
      <c r="E1042" s="15" t="str">
        <f>IF(VLOOKUP(A1039,'[1]Du lieu'!$A$4:$AP$486,14)="x","x","-")</f>
        <v>-</v>
      </c>
      <c r="F1042" s="15" t="str">
        <f>IF(VLOOKUP(A1039,'[1]Du lieu'!$A$4:$AP$486,30)="x","x","-")</f>
        <v>-</v>
      </c>
      <c r="G1042" s="16"/>
      <c r="H1042" s="14" t="str">
        <f>IF(E1042="x",VLOOKUP(A1039,'[1]Du lieu'!$A$4:$AP$486,22,FALSE),IF(F1042="x",IF(G1042&lt;&gt;"-",VLOOKUP(A1039,'[1]Du lieu'!$A$4:$AP$486,38,FALSE),"-"),"-"))</f>
        <v>-</v>
      </c>
      <c r="I1042" s="46"/>
    </row>
    <row r="1043" spans="1:9" ht="15.75" customHeight="1" x14ac:dyDescent="0.25">
      <c r="A1043" s="47">
        <v>260</v>
      </c>
      <c r="B1043" s="9" t="str">
        <f>VLOOKUP(A1043,'[1]Du lieu'!$A$4:$C$264,3,FALSE)&amp;" "&amp;VLOOKUP(A1043,'[1]Du lieu'!$A$4:$D$264,4,FALSE)</f>
        <v>Nguyễn Hoàng Phúc</v>
      </c>
      <c r="C1043" s="10" t="s">
        <v>15</v>
      </c>
      <c r="D1043" s="10" t="s">
        <v>16</v>
      </c>
      <c r="E1043" s="11" t="str">
        <f>IF(VLOOKUP(A1043,'[1]Du lieu'!$A$4:$AP$486,11)="x","x","-")</f>
        <v>-</v>
      </c>
      <c r="F1043" s="11" t="str">
        <f>IF(VLOOKUP(A1043,'[1]Du lieu'!$A$4:$AP$486,27)="x","x","-")</f>
        <v>x</v>
      </c>
      <c r="G1043" s="12">
        <v>6.7</v>
      </c>
      <c r="H1043" s="10" t="str">
        <f>IF(E1043="x",VLOOKUP(A1043,'[1]Du lieu'!$A$4:$AP$486,19,FALSE),IF(F1043="x",IF(G1043&lt;&gt;"-",VLOOKUP(A1043,'[1]Du lieu'!$A$4:$AP$486,35,FALSE),"-"),"-"))</f>
        <v>10</v>
      </c>
      <c r="I1043" s="50" t="str">
        <f>"Đã có chứng chỉ Tiếng Anh "&amp;VLOOKUP(A1043,'[1]Du lieu'!$A$4:$H$486,8,FALSE)&amp;" (điểm thi: "&amp;VLOOKUP(A1043,'[1]Du lieu'!$A$4:$H$486,7,FALSE)&amp;"), cấp ngày "&amp;VLOOKUP(A1043,'[1]Du lieu'!$A$4:$J$486,9,FALSE)&amp;", thời hạn của chứng chỉ: "&amp;VLOOKUP(In!A1043,'[1]Du lieu'!$A$4:$J$486,10)</f>
        <v>Đã có chứng chỉ Tiếng Anh TOEIC (điểm thi: 580), cấp ngày 04/02/2018, thời hạn của chứng chỉ: 04/02/2020</v>
      </c>
    </row>
    <row r="1044" spans="1:9" ht="15.75" customHeight="1" x14ac:dyDescent="0.25">
      <c r="A1044" s="48"/>
      <c r="B1044" s="13" t="str">
        <f>"(Lớp: "&amp;VLOOKUP(A1043,'[1]Du lieu'!$A$4:$F$264,6,FALSE)</f>
        <v>(Lớp: D14CNPM4</v>
      </c>
      <c r="C1044" s="14" t="s">
        <v>17</v>
      </c>
      <c r="D1044" s="14" t="s">
        <v>16</v>
      </c>
      <c r="E1044" s="15" t="str">
        <f>IF(VLOOKUP(A1043,'[1]Du lieu'!$A$4:$AP$486,12)="x","x","-")</f>
        <v>-</v>
      </c>
      <c r="F1044" s="15" t="str">
        <f>IF(VLOOKUP(A1043,'[1]Du lieu'!$A$4:$AP$486,28)="x","x","-")</f>
        <v>-</v>
      </c>
      <c r="G1044" s="16"/>
      <c r="H1044" s="14" t="str">
        <f>IF(E1044="x",VLOOKUP(A1043,'[1]Du lieu'!$A$4:$AP$486,20,FALSE),IF(F1044="x",IF(G1044&lt;&gt;"-",VLOOKUP(A1043,'[1]Du lieu'!$A$4:$AP$486,36,FALSE),"-"),"-"))</f>
        <v>-</v>
      </c>
      <c r="I1044" s="51"/>
    </row>
    <row r="1045" spans="1:9" ht="15.75" customHeight="1" x14ac:dyDescent="0.25">
      <c r="A1045" s="48"/>
      <c r="B1045" s="13" t="str">
        <f>"MSV: "&amp;VLOOKUP(A1043,'[1]Du lieu'!$A$4:$B$264,2,FALSE)</f>
        <v>MSV: B14DCCN534</v>
      </c>
      <c r="C1045" s="14" t="s">
        <v>18</v>
      </c>
      <c r="D1045" s="14" t="s">
        <v>16</v>
      </c>
      <c r="E1045" s="15" t="str">
        <f>IF(VLOOKUP(A1043,'[1]Du lieu'!$A$4:$AP$486,13)="x","x","-")</f>
        <v>-</v>
      </c>
      <c r="F1045" s="15" t="str">
        <f>IF(VLOOKUP(A1043,'[1]Du lieu'!$A$4:$AP$486,29)="x","x","-")</f>
        <v>-</v>
      </c>
      <c r="G1045" s="16"/>
      <c r="H1045" s="14" t="str">
        <f>IF(E1045="x",VLOOKUP(A1043,'[1]Du lieu'!$A$4:$AP$486,21,FALSE),IF(F1045="x",IF(G1045&lt;&gt;"-",VLOOKUP(A1043,'[1]Du lieu'!$A$4:$AP$486,37,FALSE),"-"),"-"))</f>
        <v>-</v>
      </c>
      <c r="I1045" s="51"/>
    </row>
    <row r="1046" spans="1:9" ht="15.75" customHeight="1" x14ac:dyDescent="0.25">
      <c r="A1046" s="48"/>
      <c r="B1046" s="28" t="str">
        <f>"NS: "&amp;VLOOKUP(A1043,'[1]Du lieu'!$A$4:$F$264,5,FALSE)&amp;")"</f>
        <v>NS: 19/10/1996)</v>
      </c>
      <c r="C1046" s="29" t="s">
        <v>19</v>
      </c>
      <c r="D1046" s="29" t="s">
        <v>16</v>
      </c>
      <c r="E1046" s="30" t="str">
        <f>IF(VLOOKUP(A1043,'[1]Du lieu'!$A$4:$AP$486,14)="x","x","-")</f>
        <v>-</v>
      </c>
      <c r="F1046" s="30" t="str">
        <f>IF(VLOOKUP(A1043,'[1]Du lieu'!$A$4:$AP$486,30)="x","x","-")</f>
        <v>-</v>
      </c>
      <c r="G1046" s="27"/>
      <c r="H1046" s="29" t="str">
        <f>IF(E1046="x",VLOOKUP(A1043,'[1]Du lieu'!$A$4:$AP$486,22,FALSE),IF(F1046="x",IF(G1046&lt;&gt;"-",VLOOKUP(A1043,'[1]Du lieu'!$A$4:$AP$486,38,FALSE),"-"),"-"))</f>
        <v>-</v>
      </c>
      <c r="I1046" s="52"/>
    </row>
    <row r="1047" spans="1:9" ht="15.75" customHeight="1" x14ac:dyDescent="0.25">
      <c r="A1047" s="42">
        <v>261</v>
      </c>
      <c r="B1047" s="9" t="str">
        <f>VLOOKUP(A1047,'[1]Du lieu'!$A$4:$C$265,3,FALSE)&amp;" "&amp;VLOOKUP(A1047,'[1]Du lieu'!$A$4:$D$265,4,FALSE)</f>
        <v>Trần Anh Trung</v>
      </c>
      <c r="C1047" s="10" t="s">
        <v>15</v>
      </c>
      <c r="D1047" s="10" t="s">
        <v>16</v>
      </c>
      <c r="E1047" s="11" t="str">
        <f>IF(VLOOKUP(A1047,'[1]Du lieu'!$A$4:$AP$486,11)="x","x","-")</f>
        <v>-</v>
      </c>
      <c r="F1047" s="11" t="str">
        <f>IF(VLOOKUP(A1047,'[1]Du lieu'!$A$4:$AP$486,27)="x","x","-")</f>
        <v>x</v>
      </c>
      <c r="G1047" s="12">
        <v>6.6</v>
      </c>
      <c r="H1047" s="10" t="str">
        <f>IF(E1047="x",VLOOKUP(A1047,'[1]Du lieu'!$A$4:$AP$486,19,FALSE),IF(F1047="x",IF(G1047&lt;&gt;"-",VLOOKUP(A1047,'[1]Du lieu'!$A$4:$AP$486,35,FALSE),"-"),"-"))</f>
        <v>8</v>
      </c>
      <c r="I1047" s="45" t="str">
        <f>"Đã có chứng chỉ Tiếng Anh "&amp;VLOOKUP(A1047,'[1]Du lieu'!$A$4:$H$486,8,FALSE)&amp;" (điểm thi: "&amp;VLOOKUP(A1047,'[1]Du lieu'!$A$4:$H$486,7,FALSE)&amp;"), cấp ngày "&amp;VLOOKUP(A1047,'[1]Du lieu'!$A$4:$J$486,9,FALSE)&amp;", thời hạn của chứng chỉ: "&amp;VLOOKUP(In!A1047,'[1]Du lieu'!$A$4:$J$486,10)</f>
        <v>Đã có chứng chỉ Tiếng Anh TOEIC (điểm thi: 460), cấp ngày 27/11/2018, thời hạn của chứng chỉ: 27/11/2020</v>
      </c>
    </row>
    <row r="1048" spans="1:9" ht="15.75" customHeight="1" x14ac:dyDescent="0.25">
      <c r="A1048" s="43"/>
      <c r="B1048" s="13" t="str">
        <f>"(Lớp: "&amp;VLOOKUP(A1047,'[1]Du lieu'!$A$4:$F$265,6,FALSE)</f>
        <v>(Lớp: D14CNPM4</v>
      </c>
      <c r="C1048" s="14" t="s">
        <v>17</v>
      </c>
      <c r="D1048" s="14" t="s">
        <v>16</v>
      </c>
      <c r="E1048" s="15" t="str">
        <f>IF(VLOOKUP(A1047,'[1]Du lieu'!$A$4:$AP$486,12)="x","x","-")</f>
        <v>-</v>
      </c>
      <c r="F1048" s="15" t="str">
        <f>IF(VLOOKUP(A1047,'[1]Du lieu'!$A$4:$AP$486,28)="x","x","-")</f>
        <v>x</v>
      </c>
      <c r="G1048" s="16">
        <v>4.9000000000000004</v>
      </c>
      <c r="H1048" s="14">
        <f>IF(E1048="x",VLOOKUP(A1047,'[1]Du lieu'!$A$4:$AP$486,20,FALSE),IF(F1048="x",IF(G1048&lt;&gt;"-",VLOOKUP(A1047,'[1]Du lieu'!$A$4:$AP$486,36,FALSE),"-"),"-"))</f>
        <v>7</v>
      </c>
      <c r="I1048" s="46"/>
    </row>
    <row r="1049" spans="1:9" ht="15.75" customHeight="1" x14ac:dyDescent="0.25">
      <c r="A1049" s="43"/>
      <c r="B1049" s="13" t="str">
        <f>"MSV: "&amp;VLOOKUP(A1047,'[1]Du lieu'!$A$4:$B$265,2,FALSE)</f>
        <v>MSV: B14DCCN121</v>
      </c>
      <c r="C1049" s="14" t="s">
        <v>18</v>
      </c>
      <c r="D1049" s="14" t="s">
        <v>16</v>
      </c>
      <c r="E1049" s="15" t="str">
        <f>IF(VLOOKUP(A1047,'[1]Du lieu'!$A$4:$AP$486,13)="x","x","-")</f>
        <v>-</v>
      </c>
      <c r="F1049" s="15" t="str">
        <f>IF(VLOOKUP(A1047,'[1]Du lieu'!$A$4:$AP$486,29)="x","x","-")</f>
        <v>-</v>
      </c>
      <c r="G1049" s="16"/>
      <c r="H1049" s="14" t="str">
        <f>IF(E1049="x",VLOOKUP(A1047,'[1]Du lieu'!$A$4:$AP$486,21,FALSE),IF(F1049="x",IF(G1049&lt;&gt;"-",VLOOKUP(A1047,'[1]Du lieu'!$A$4:$AP$486,37,FALSE),"-"),"-"))</f>
        <v>-</v>
      </c>
      <c r="I1049" s="46"/>
    </row>
    <row r="1050" spans="1:9" ht="15.75" customHeight="1" x14ac:dyDescent="0.25">
      <c r="A1050" s="44"/>
      <c r="B1050" s="13" t="str">
        <f>"NS: "&amp;VLOOKUP(A1047,'[1]Du lieu'!$A$4:$F$265,5,FALSE)&amp;")"</f>
        <v>NS: 04/06/1995)</v>
      </c>
      <c r="C1050" s="14" t="s">
        <v>19</v>
      </c>
      <c r="D1050" s="14" t="s">
        <v>16</v>
      </c>
      <c r="E1050" s="15" t="str">
        <f>IF(VLOOKUP(A1047,'[1]Du lieu'!$A$4:$AP$486,14)="x","x","-")</f>
        <v>-</v>
      </c>
      <c r="F1050" s="15" t="str">
        <f>IF(VLOOKUP(A1047,'[1]Du lieu'!$A$4:$AP$486,30)="x","x","-")</f>
        <v>-</v>
      </c>
      <c r="G1050" s="16"/>
      <c r="H1050" s="14" t="str">
        <f>IF(E1050="x",VLOOKUP(A1047,'[1]Du lieu'!$A$4:$AP$486,22,FALSE),IF(F1050="x",IF(G1050&lt;&gt;"-",VLOOKUP(A1047,'[1]Du lieu'!$A$4:$AP$486,38,FALSE),"-"),"-"))</f>
        <v>-</v>
      </c>
      <c r="I1050" s="46"/>
    </row>
    <row r="1051" spans="1:9" ht="15.75" customHeight="1" x14ac:dyDescent="0.25">
      <c r="A1051" s="47">
        <v>262</v>
      </c>
      <c r="B1051" s="9" t="str">
        <f>VLOOKUP(A1051,'[1]Du lieu'!$A$4:$C$266,3,FALSE)&amp;" "&amp;VLOOKUP(A1051,'[1]Du lieu'!$A$4:$D$266,4,FALSE)</f>
        <v>Nguyễn Xuân Trường</v>
      </c>
      <c r="C1051" s="10" t="s">
        <v>15</v>
      </c>
      <c r="D1051" s="10" t="s">
        <v>16</v>
      </c>
      <c r="E1051" s="11" t="str">
        <f>IF(VLOOKUP(A1051,'[1]Du lieu'!$A$4:$AP$486,11)="x","x","-")</f>
        <v>-</v>
      </c>
      <c r="F1051" s="11" t="str">
        <f>IF(VLOOKUP(A1051,'[1]Du lieu'!$A$4:$AP$486,27)="x","x","-")</f>
        <v>x</v>
      </c>
      <c r="G1051" s="12">
        <v>5.2</v>
      </c>
      <c r="H1051" s="10" t="str">
        <f>IF(E1051="x",VLOOKUP(A1051,'[1]Du lieu'!$A$4:$AP$486,19,FALSE),IF(F1051="x",IF(G1051&lt;&gt;"-",VLOOKUP(A1051,'[1]Du lieu'!$A$4:$AP$486,35,FALSE),"-"),"-"))</f>
        <v>10</v>
      </c>
      <c r="I1051" s="50" t="str">
        <f>"Đã có chứng chỉ Tiếng Anh "&amp;VLOOKUP(A1051,'[1]Du lieu'!$A$4:$H$486,8,FALSE)&amp;" (điểm thi: "&amp;VLOOKUP(A1051,'[1]Du lieu'!$A$4:$H$486,7,FALSE)&amp;"), cấp ngày "&amp;VLOOKUP(A1051,'[1]Du lieu'!$A$4:$J$486,9,FALSE)&amp;", thời hạn của chứng chỉ: "&amp;VLOOKUP(In!A1051,'[1]Du lieu'!$A$4:$J$486,10)</f>
        <v>Đã có chứng chỉ Tiếng Anh TOEIC (điểm thi: 595), cấp ngày 30/11/2018, thời hạn của chứng chỉ: 30/11/2020</v>
      </c>
    </row>
    <row r="1052" spans="1:9" ht="15.75" customHeight="1" x14ac:dyDescent="0.25">
      <c r="A1052" s="48"/>
      <c r="B1052" s="13" t="str">
        <f>"(Lớp: "&amp;VLOOKUP(A1051,'[1]Du lieu'!$A$4:$F$266,6,FALSE)</f>
        <v>(Lớp: D14CNPM4</v>
      </c>
      <c r="C1052" s="14" t="s">
        <v>17</v>
      </c>
      <c r="D1052" s="14" t="s">
        <v>16</v>
      </c>
      <c r="E1052" s="15" t="str">
        <f>IF(VLOOKUP(A1051,'[1]Du lieu'!$A$4:$AP$486,12)="x","x","-")</f>
        <v>-</v>
      </c>
      <c r="F1052" s="15" t="str">
        <f>IF(VLOOKUP(A1051,'[1]Du lieu'!$A$4:$AP$486,28)="x","x","-")</f>
        <v>x</v>
      </c>
      <c r="G1052" s="16">
        <v>6.2</v>
      </c>
      <c r="H1052" s="14" t="str">
        <f>IF(E1052="x",VLOOKUP(A1051,'[1]Du lieu'!$A$4:$AP$486,20,FALSE),IF(F1052="x",IF(G1052&lt;&gt;"-",VLOOKUP(A1051,'[1]Du lieu'!$A$4:$AP$486,36,FALSE),"-"),"-"))</f>
        <v>10</v>
      </c>
      <c r="I1052" s="51"/>
    </row>
    <row r="1053" spans="1:9" ht="15.75" customHeight="1" x14ac:dyDescent="0.25">
      <c r="A1053" s="48"/>
      <c r="B1053" s="13" t="str">
        <f>"MSV: "&amp;VLOOKUP(A1051,'[1]Du lieu'!$A$4:$B$266,2,FALSE)</f>
        <v>MSV: B14DCCN235</v>
      </c>
      <c r="C1053" s="14" t="s">
        <v>18</v>
      </c>
      <c r="D1053" s="14" t="s">
        <v>16</v>
      </c>
      <c r="E1053" s="15" t="str">
        <f>IF(VLOOKUP(A1051,'[1]Du lieu'!$A$4:$AP$486,13)="x","x","-")</f>
        <v>-</v>
      </c>
      <c r="F1053" s="15" t="str">
        <f>IF(VLOOKUP(A1051,'[1]Du lieu'!$A$4:$AP$486,29)="x","x","-")</f>
        <v>-</v>
      </c>
      <c r="G1053" s="16"/>
      <c r="H1053" s="14" t="str">
        <f>IF(E1053="x",VLOOKUP(A1051,'[1]Du lieu'!$A$4:$AP$486,21,FALSE),IF(F1053="x",IF(G1053&lt;&gt;"-",VLOOKUP(A1051,'[1]Du lieu'!$A$4:$AP$486,37,FALSE),"-"),"-"))</f>
        <v>-</v>
      </c>
      <c r="I1053" s="51"/>
    </row>
    <row r="1054" spans="1:9" ht="15.75" customHeight="1" x14ac:dyDescent="0.25">
      <c r="A1054" s="48"/>
      <c r="B1054" s="28" t="str">
        <f>"NS: "&amp;VLOOKUP(A1051,'[1]Du lieu'!$A$4:$F$266,5,FALSE)&amp;")"</f>
        <v>NS: 01/04/1996)</v>
      </c>
      <c r="C1054" s="29" t="s">
        <v>19</v>
      </c>
      <c r="D1054" s="29" t="s">
        <v>16</v>
      </c>
      <c r="E1054" s="30" t="str">
        <f>IF(VLOOKUP(A1051,'[1]Du lieu'!$A$4:$AP$486,14)="x","x","-")</f>
        <v>-</v>
      </c>
      <c r="F1054" s="30" t="str">
        <f>IF(VLOOKUP(A1051,'[1]Du lieu'!$A$4:$AP$486,30)="x","x","-")</f>
        <v>-</v>
      </c>
      <c r="G1054" s="27"/>
      <c r="H1054" s="29" t="str">
        <f>IF(E1054="x",VLOOKUP(A1051,'[1]Du lieu'!$A$4:$AP$486,22,FALSE),IF(F1054="x",IF(G1054&lt;&gt;"-",VLOOKUP(A1051,'[1]Du lieu'!$A$4:$AP$486,38,FALSE),"-"),"-"))</f>
        <v>-</v>
      </c>
      <c r="I1054" s="52"/>
    </row>
    <row r="1055" spans="1:9" ht="15.75" customHeight="1" x14ac:dyDescent="0.25">
      <c r="A1055" s="42">
        <v>263</v>
      </c>
      <c r="B1055" s="9" t="str">
        <f>VLOOKUP(A1055,'[1]Du lieu'!$A$4:$C$267,3,FALSE)&amp;" "&amp;VLOOKUP(A1055,'[1]Du lieu'!$A$4:$D$267,4,FALSE)</f>
        <v>Hà Quốc Việt</v>
      </c>
      <c r="C1055" s="10" t="s">
        <v>15</v>
      </c>
      <c r="D1055" s="10" t="s">
        <v>16</v>
      </c>
      <c r="E1055" s="11" t="str">
        <f>IF(VLOOKUP(A1055,'[1]Du lieu'!$A$4:$AP$486,11)="x","x","-")</f>
        <v>-</v>
      </c>
      <c r="F1055" s="11" t="str">
        <f>IF(VLOOKUP(A1055,'[1]Du lieu'!$A$4:$AP$486,27)="x","x","-")</f>
        <v>x</v>
      </c>
      <c r="G1055" s="12">
        <v>7.4</v>
      </c>
      <c r="H1055" s="10" t="str">
        <f>IF(E1055="x",VLOOKUP(A1055,'[1]Du lieu'!$A$4:$AP$486,19,FALSE),IF(F1055="x",IF(G1055&lt;&gt;"-",VLOOKUP(A1055,'[1]Du lieu'!$A$4:$AP$486,35,FALSE),"-"),"-"))</f>
        <v>10</v>
      </c>
      <c r="I1055" s="45" t="str">
        <f>"Đã có chứng chỉ Tiếng Anh "&amp;VLOOKUP(A1055,'[1]Du lieu'!$A$4:$H$486,8,FALSE)&amp;" (điểm thi: "&amp;VLOOKUP(A1055,'[1]Du lieu'!$A$4:$H$486,7,FALSE)&amp;"), cấp ngày "&amp;VLOOKUP(A1055,'[1]Du lieu'!$A$4:$J$486,9,FALSE)&amp;", thời hạn của chứng chỉ: "&amp;VLOOKUP(In!A1055,'[1]Du lieu'!$A$4:$J$486,10)</f>
        <v>Đã có chứng chỉ Tiếng Anh TOEIC (điểm thi: 810), cấp ngày 27/05/2018, thời hạn của chứng chỉ: 27/05/2020</v>
      </c>
    </row>
    <row r="1056" spans="1:9" ht="15.75" customHeight="1" x14ac:dyDescent="0.25">
      <c r="A1056" s="43"/>
      <c r="B1056" s="13" t="str">
        <f>"(Lớp: "&amp;VLOOKUP(A1055,'[1]Du lieu'!$A$4:$F$267,6,FALSE)</f>
        <v>(Lớp: D14CNPM4</v>
      </c>
      <c r="C1056" s="14" t="s">
        <v>17</v>
      </c>
      <c r="D1056" s="14" t="s">
        <v>16</v>
      </c>
      <c r="E1056" s="15" t="str">
        <f>IF(VLOOKUP(A1055,'[1]Du lieu'!$A$4:$AP$486,12)="x","x","-")</f>
        <v>-</v>
      </c>
      <c r="F1056" s="15" t="str">
        <f>IF(VLOOKUP(A1055,'[1]Du lieu'!$A$4:$AP$486,28)="x","x","-")</f>
        <v>x</v>
      </c>
      <c r="G1056" s="16">
        <v>7.5</v>
      </c>
      <c r="H1056" s="14" t="str">
        <f>IF(E1056="x",VLOOKUP(A1055,'[1]Du lieu'!$A$4:$AP$486,20,FALSE),IF(F1056="x",IF(G1056&lt;&gt;"-",VLOOKUP(A1055,'[1]Du lieu'!$A$4:$AP$486,36,FALSE),"-"),"-"))</f>
        <v>10</v>
      </c>
      <c r="I1056" s="46"/>
    </row>
    <row r="1057" spans="1:9" ht="15.75" customHeight="1" x14ac:dyDescent="0.25">
      <c r="A1057" s="43"/>
      <c r="B1057" s="13" t="str">
        <f>"MSV: "&amp;VLOOKUP(A1055,'[1]Du lieu'!$A$4:$B$267,2,FALSE)</f>
        <v>MSV: B14DCCN302</v>
      </c>
      <c r="C1057" s="14" t="s">
        <v>18</v>
      </c>
      <c r="D1057" s="14" t="s">
        <v>16</v>
      </c>
      <c r="E1057" s="15" t="str">
        <f>IF(VLOOKUP(A1055,'[1]Du lieu'!$A$4:$AP$486,13)="x","x","-")</f>
        <v>-</v>
      </c>
      <c r="F1057" s="15" t="str">
        <f>IF(VLOOKUP(A1055,'[1]Du lieu'!$A$4:$AP$486,29)="x","x","-")</f>
        <v>-</v>
      </c>
      <c r="G1057" s="16"/>
      <c r="H1057" s="14" t="str">
        <f>IF(E1057="x",VLOOKUP(A1055,'[1]Du lieu'!$A$4:$AP$486,21,FALSE),IF(F1057="x",IF(G1057&lt;&gt;"-",VLOOKUP(A1055,'[1]Du lieu'!$A$4:$AP$486,37,FALSE),"-"),"-"))</f>
        <v>-</v>
      </c>
      <c r="I1057" s="46"/>
    </row>
    <row r="1058" spans="1:9" ht="15.75" customHeight="1" x14ac:dyDescent="0.25">
      <c r="A1058" s="44"/>
      <c r="B1058" s="13" t="str">
        <f>"NS: "&amp;VLOOKUP(A1055,'[1]Du lieu'!$A$4:$F$267,5,FALSE)&amp;")"</f>
        <v>NS: 12/11/1996)</v>
      </c>
      <c r="C1058" s="14" t="s">
        <v>19</v>
      </c>
      <c r="D1058" s="14" t="s">
        <v>16</v>
      </c>
      <c r="E1058" s="15" t="str">
        <f>IF(VLOOKUP(A1055,'[1]Du lieu'!$A$4:$AP$486,14)="x","x","-")</f>
        <v>-</v>
      </c>
      <c r="F1058" s="15" t="str">
        <f>IF(VLOOKUP(A1055,'[1]Du lieu'!$A$4:$AP$486,30)="x","x","-")</f>
        <v>-</v>
      </c>
      <c r="G1058" s="16"/>
      <c r="H1058" s="14" t="str">
        <f>IF(E1058="x",VLOOKUP(A1055,'[1]Du lieu'!$A$4:$AP$486,22,FALSE),IF(F1058="x",IF(G1058&lt;&gt;"-",VLOOKUP(A1055,'[1]Du lieu'!$A$4:$AP$486,38,FALSE),"-"),"-"))</f>
        <v>-</v>
      </c>
      <c r="I1058" s="46"/>
    </row>
    <row r="1059" spans="1:9" ht="15.75" customHeight="1" x14ac:dyDescent="0.25">
      <c r="A1059" s="47">
        <v>264</v>
      </c>
      <c r="B1059" s="9" t="str">
        <f>VLOOKUP(A1059,'[1]Du lieu'!$A$4:$C$268,3,FALSE)&amp;" "&amp;VLOOKUP(A1059,'[1]Du lieu'!$A$4:$D$268,4,FALSE)</f>
        <v>Hoàng Trung Dũng</v>
      </c>
      <c r="C1059" s="10" t="s">
        <v>15</v>
      </c>
      <c r="D1059" s="10" t="s">
        <v>16</v>
      </c>
      <c r="E1059" s="11" t="str">
        <f>IF(VLOOKUP(A1059,'[1]Du lieu'!$A$4:$AP$486,11)="x","x","-")</f>
        <v>-</v>
      </c>
      <c r="F1059" s="11" t="str">
        <f>IF(VLOOKUP(A1059,'[1]Du lieu'!$A$4:$AP$486,27)="x","x","-")</f>
        <v>x</v>
      </c>
      <c r="G1059" s="12">
        <v>6</v>
      </c>
      <c r="H1059" s="10" t="str">
        <f>IF(E1059="x",VLOOKUP(A1059,'[1]Du lieu'!$A$4:$AP$486,19,FALSE),IF(F1059="x",IF(G1059&lt;&gt;"-",VLOOKUP(A1059,'[1]Du lieu'!$A$4:$AP$486,35,FALSE),"-"),"-"))</f>
        <v>9</v>
      </c>
      <c r="I1059" s="50" t="str">
        <f>"Đã có chứng chỉ Tiếng Anh "&amp;VLOOKUP(A1059,'[1]Du lieu'!$A$4:$H$486,8,FALSE)&amp;" (điểm thi: "&amp;VLOOKUP(A1059,'[1]Du lieu'!$A$4:$H$486,7,FALSE)&amp;"), cấp ngày "&amp;VLOOKUP(A1059,'[1]Du lieu'!$A$4:$J$486,9,FALSE)&amp;", thời hạn của chứng chỉ: "&amp;VLOOKUP(In!A1059,'[1]Du lieu'!$A$4:$J$486,10)</f>
        <v>Đã có chứng chỉ Tiếng Anh TOEIC (điểm thi: 530), cấp ngày 29/9/2018, thời hạn của chứng chỉ: 29/9/2020</v>
      </c>
    </row>
    <row r="1060" spans="1:9" ht="15.75" customHeight="1" x14ac:dyDescent="0.25">
      <c r="A1060" s="48"/>
      <c r="B1060" s="13" t="str">
        <f>"(Lớp: "&amp;VLOOKUP(A1059,'[1]Du lieu'!$A$4:$F$268,6,FALSE)</f>
        <v>(Lớp: D14CNPM5</v>
      </c>
      <c r="C1060" s="14" t="s">
        <v>17</v>
      </c>
      <c r="D1060" s="14" t="s">
        <v>16</v>
      </c>
      <c r="E1060" s="15" t="str">
        <f>IF(VLOOKUP(A1059,'[1]Du lieu'!$A$4:$AP$486,12)="x","x","-")</f>
        <v>-</v>
      </c>
      <c r="F1060" s="15" t="str">
        <f>IF(VLOOKUP(A1059,'[1]Du lieu'!$A$4:$AP$486,28)="x","x","-")</f>
        <v>x</v>
      </c>
      <c r="G1060" s="16">
        <v>5.5</v>
      </c>
      <c r="H1060" s="14" t="str">
        <f>IF(E1060="x",VLOOKUP(A1059,'[1]Du lieu'!$A$4:$AP$486,20,FALSE),IF(F1060="x",IF(G1060&lt;&gt;"-",VLOOKUP(A1059,'[1]Du lieu'!$A$4:$AP$486,36,FALSE),"-"),"-"))</f>
        <v>9</v>
      </c>
      <c r="I1060" s="51"/>
    </row>
    <row r="1061" spans="1:9" ht="15.75" customHeight="1" x14ac:dyDescent="0.25">
      <c r="A1061" s="48"/>
      <c r="B1061" s="13" t="str">
        <f>"MSV: "&amp;VLOOKUP(A1059,'[1]Du lieu'!$A$4:$B$268,2,FALSE)</f>
        <v>MSV: B14DCCN249</v>
      </c>
      <c r="C1061" s="14" t="s">
        <v>18</v>
      </c>
      <c r="D1061" s="14" t="s">
        <v>16</v>
      </c>
      <c r="E1061" s="15" t="str">
        <f>IF(VLOOKUP(A1059,'[1]Du lieu'!$A$4:$AP$486,13)="x","x","-")</f>
        <v>-</v>
      </c>
      <c r="F1061" s="15" t="str">
        <f>IF(VLOOKUP(A1059,'[1]Du lieu'!$A$4:$AP$486,29)="x","x","-")</f>
        <v>-</v>
      </c>
      <c r="G1061" s="16"/>
      <c r="H1061" s="14" t="str">
        <f>IF(E1061="x",VLOOKUP(A1059,'[1]Du lieu'!$A$4:$AP$486,21,FALSE),IF(F1061="x",IF(G1061&lt;&gt;"-",VLOOKUP(A1059,'[1]Du lieu'!$A$4:$AP$486,37,FALSE),"-"),"-"))</f>
        <v>-</v>
      </c>
      <c r="I1061" s="51"/>
    </row>
    <row r="1062" spans="1:9" ht="15.75" customHeight="1" x14ac:dyDescent="0.25">
      <c r="A1062" s="48"/>
      <c r="B1062" s="28" t="str">
        <f>"NS: "&amp;VLOOKUP(A1059,'[1]Du lieu'!$A$4:$F$268,5,FALSE)&amp;")"</f>
        <v>NS: 21/06/1996)</v>
      </c>
      <c r="C1062" s="29" t="s">
        <v>19</v>
      </c>
      <c r="D1062" s="29" t="s">
        <v>16</v>
      </c>
      <c r="E1062" s="30" t="str">
        <f>IF(VLOOKUP(A1059,'[1]Du lieu'!$A$4:$AP$486,14)="x","x","-")</f>
        <v>-</v>
      </c>
      <c r="F1062" s="30" t="str">
        <f>IF(VLOOKUP(A1059,'[1]Du lieu'!$A$4:$AP$486,30)="x","x","-")</f>
        <v>-</v>
      </c>
      <c r="G1062" s="27"/>
      <c r="H1062" s="29" t="str">
        <f>IF(E1062="x",VLOOKUP(A1059,'[1]Du lieu'!$A$4:$AP$486,22,FALSE),IF(F1062="x",IF(G1062&lt;&gt;"-",VLOOKUP(A1059,'[1]Du lieu'!$A$4:$AP$486,38,FALSE),"-"),"-"))</f>
        <v>-</v>
      </c>
      <c r="I1062" s="52"/>
    </row>
    <row r="1063" spans="1:9" ht="15.75" customHeight="1" x14ac:dyDescent="0.25">
      <c r="A1063" s="42">
        <v>265</v>
      </c>
      <c r="B1063" s="9" t="str">
        <f>VLOOKUP(A1063,'[1]Du lieu'!$A$4:$C$269,3,FALSE)&amp;" "&amp;VLOOKUP(A1063,'[1]Du lieu'!$A$4:$D$269,4,FALSE)</f>
        <v>Đỗ Khắc Hưng</v>
      </c>
      <c r="C1063" s="10" t="s">
        <v>15</v>
      </c>
      <c r="D1063" s="10" t="s">
        <v>16</v>
      </c>
      <c r="E1063" s="11" t="str">
        <f>IF(VLOOKUP(A1063,'[1]Du lieu'!$A$4:$AP$486,11)="x","x","-")</f>
        <v>-</v>
      </c>
      <c r="F1063" s="11" t="str">
        <f>IF(VLOOKUP(A1063,'[1]Du lieu'!$A$4:$AP$486,27)="x","x","-")</f>
        <v>x</v>
      </c>
      <c r="G1063" s="12">
        <v>4.5999999999999996</v>
      </c>
      <c r="H1063" s="10" t="str">
        <f>IF(E1063="x",VLOOKUP(A1063,'[1]Du lieu'!$A$4:$AP$486,19,FALSE),IF(F1063="x",IF(G1063&lt;&gt;"-",VLOOKUP(A1063,'[1]Du lieu'!$A$4:$AP$486,35,FALSE),"-"),"-"))</f>
        <v>8</v>
      </c>
      <c r="I1063" s="45" t="str">
        <f>"Đã có chứng chỉ Tiếng Anh "&amp;VLOOKUP(A1063,'[1]Du lieu'!$A$4:$H$486,8,FALSE)&amp;" (điểm thi: "&amp;VLOOKUP(A1063,'[1]Du lieu'!$A$4:$H$486,7,FALSE)&amp;"), cấp ngày "&amp;VLOOKUP(A1063,'[1]Du lieu'!$A$4:$J$486,9,FALSE)&amp;", thời hạn của chứng chỉ: "&amp;VLOOKUP(In!A1063,'[1]Du lieu'!$A$4:$J$486,10)</f>
        <v>Đã có chứng chỉ Tiếng Anh TOEIC (điểm thi: 470), cấp ngày 14/10/2018, thời hạn của chứng chỉ: 14/10/2020</v>
      </c>
    </row>
    <row r="1064" spans="1:9" ht="15.75" customHeight="1" x14ac:dyDescent="0.25">
      <c r="A1064" s="43"/>
      <c r="B1064" s="13" t="str">
        <f>"(Lớp: "&amp;VLOOKUP(A1063,'[1]Du lieu'!$A$4:$F$269,6,FALSE)</f>
        <v>(Lớp: D14CNPM5</v>
      </c>
      <c r="C1064" s="14" t="s">
        <v>17</v>
      </c>
      <c r="D1064" s="14" t="s">
        <v>16</v>
      </c>
      <c r="E1064" s="15" t="str">
        <f>IF(VLOOKUP(A1063,'[1]Du lieu'!$A$4:$AP$486,12)="x","x","-")</f>
        <v>-</v>
      </c>
      <c r="F1064" s="15" t="str">
        <f>IF(VLOOKUP(A1063,'[1]Du lieu'!$A$4:$AP$486,28)="x","x","-")</f>
        <v>x</v>
      </c>
      <c r="G1064" s="16">
        <v>4.0999999999999996</v>
      </c>
      <c r="H1064" s="14">
        <f>IF(E1064="x",VLOOKUP(A1063,'[1]Du lieu'!$A$4:$AP$486,20,FALSE),IF(F1064="x",IF(G1064&lt;&gt;"-",VLOOKUP(A1063,'[1]Du lieu'!$A$4:$AP$486,36,FALSE),"-"),"-"))</f>
        <v>7</v>
      </c>
      <c r="I1064" s="46"/>
    </row>
    <row r="1065" spans="1:9" ht="15.75" customHeight="1" x14ac:dyDescent="0.25">
      <c r="A1065" s="43"/>
      <c r="B1065" s="13" t="str">
        <f>"MSV: "&amp;VLOOKUP(A1063,'[1]Du lieu'!$A$4:$B$269,2,FALSE)</f>
        <v>MSV: B14DCCN351</v>
      </c>
      <c r="C1065" s="14" t="s">
        <v>18</v>
      </c>
      <c r="D1065" s="14" t="s">
        <v>16</v>
      </c>
      <c r="E1065" s="15" t="str">
        <f>IF(VLOOKUP(A1063,'[1]Du lieu'!$A$4:$AP$486,13)="x","x","-")</f>
        <v>-</v>
      </c>
      <c r="F1065" s="15" t="str">
        <f>IF(VLOOKUP(A1063,'[1]Du lieu'!$A$4:$AP$486,29)="x","x","-")</f>
        <v>-</v>
      </c>
      <c r="G1065" s="16"/>
      <c r="H1065" s="14" t="str">
        <f>IF(E1065="x",VLOOKUP(A1063,'[1]Du lieu'!$A$4:$AP$486,21,FALSE),IF(F1065="x",IF(G1065&lt;&gt;"-",VLOOKUP(A1063,'[1]Du lieu'!$A$4:$AP$486,37,FALSE),"-"),"-"))</f>
        <v>-</v>
      </c>
      <c r="I1065" s="46"/>
    </row>
    <row r="1066" spans="1:9" ht="15.75" customHeight="1" x14ac:dyDescent="0.25">
      <c r="A1066" s="44"/>
      <c r="B1066" s="13" t="str">
        <f>"NS: "&amp;VLOOKUP(A1063,'[1]Du lieu'!$A$4:$F$269,5,FALSE)&amp;")"</f>
        <v>NS: 18/07/1994)</v>
      </c>
      <c r="C1066" s="14" t="s">
        <v>19</v>
      </c>
      <c r="D1066" s="14" t="s">
        <v>16</v>
      </c>
      <c r="E1066" s="15" t="str">
        <f>IF(VLOOKUP(A1063,'[1]Du lieu'!$A$4:$AP$486,14)="x","x","-")</f>
        <v>-</v>
      </c>
      <c r="F1066" s="15" t="str">
        <f>IF(VLOOKUP(A1063,'[1]Du lieu'!$A$4:$AP$486,30)="x","x","-")</f>
        <v>-</v>
      </c>
      <c r="G1066" s="16"/>
      <c r="H1066" s="14" t="str">
        <f>IF(E1066="x",VLOOKUP(A1063,'[1]Du lieu'!$A$4:$AP$486,22,FALSE),IF(F1066="x",IF(G1066&lt;&gt;"-",VLOOKUP(A1063,'[1]Du lieu'!$A$4:$AP$486,38,FALSE),"-"),"-"))</f>
        <v>-</v>
      </c>
      <c r="I1066" s="46"/>
    </row>
    <row r="1067" spans="1:9" ht="15.75" customHeight="1" x14ac:dyDescent="0.25">
      <c r="A1067" s="47">
        <v>266</v>
      </c>
      <c r="B1067" s="9" t="str">
        <f>VLOOKUP(A1067,'[1]Du lieu'!$A$4:$C$270,3,FALSE)&amp;" "&amp;VLOOKUP(A1067,'[1]Du lieu'!$A$4:$D$270,4,FALSE)</f>
        <v>Nguyễn Thị Huyền Lanh</v>
      </c>
      <c r="C1067" s="10" t="s">
        <v>15</v>
      </c>
      <c r="D1067" s="10" t="s">
        <v>16</v>
      </c>
      <c r="E1067" s="11" t="str">
        <f>IF(VLOOKUP(A1067,'[1]Du lieu'!$A$4:$AP$486,11)="x","x","-")</f>
        <v>-</v>
      </c>
      <c r="F1067" s="11" t="str">
        <f>IF(VLOOKUP(A1067,'[1]Du lieu'!$A$4:$AP$486,27)="x","x","-")</f>
        <v>x</v>
      </c>
      <c r="G1067" s="12">
        <v>5.5</v>
      </c>
      <c r="H1067" s="10" t="str">
        <f>IF(E1067="x",VLOOKUP(A1067,'[1]Du lieu'!$A$4:$AP$486,19,FALSE),IF(F1067="x",IF(G1067&lt;&gt;"-",VLOOKUP(A1067,'[1]Du lieu'!$A$4:$AP$486,35,FALSE),"-"),"-"))</f>
        <v>9</v>
      </c>
      <c r="I1067" s="50" t="str">
        <f>"Đã có chứng chỉ Tiếng Anh "&amp;VLOOKUP(A1067,'[1]Du lieu'!$A$4:$H$486,8,FALSE)&amp;" (điểm thi: "&amp;VLOOKUP(A1067,'[1]Du lieu'!$A$4:$H$486,7,FALSE)&amp;"), cấp ngày "&amp;VLOOKUP(A1067,'[1]Du lieu'!$A$4:$J$486,9,FALSE)&amp;", thời hạn của chứng chỉ: "&amp;VLOOKUP(In!A1067,'[1]Du lieu'!$A$4:$J$486,10)</f>
        <v>Đã có chứng chỉ Tiếng Anh TOEIC (điểm thi: 510), cấp ngày 24/10/2018, thời hạn của chứng chỉ: 24/10/2020</v>
      </c>
    </row>
    <row r="1068" spans="1:9" ht="15.75" customHeight="1" x14ac:dyDescent="0.25">
      <c r="A1068" s="48"/>
      <c r="B1068" s="13" t="str">
        <f>"(Lớp: "&amp;VLOOKUP(A1067,'[1]Du lieu'!$A$4:$F$270,6,FALSE)</f>
        <v>(Lớp: D14CNPM5</v>
      </c>
      <c r="C1068" s="14" t="s">
        <v>17</v>
      </c>
      <c r="D1068" s="14" t="s">
        <v>16</v>
      </c>
      <c r="E1068" s="15" t="str">
        <f>IF(VLOOKUP(A1067,'[1]Du lieu'!$A$4:$AP$486,12)="x","x","-")</f>
        <v>-</v>
      </c>
      <c r="F1068" s="15" t="str">
        <f>IF(VLOOKUP(A1067,'[1]Du lieu'!$A$4:$AP$486,28)="x","x","-")</f>
        <v>x</v>
      </c>
      <c r="G1068" s="16">
        <v>5.4</v>
      </c>
      <c r="H1068" s="14" t="str">
        <f>IF(E1068="x",VLOOKUP(A1067,'[1]Du lieu'!$A$4:$AP$486,20,FALSE),IF(F1068="x",IF(G1068&lt;&gt;"-",VLOOKUP(A1067,'[1]Du lieu'!$A$4:$AP$486,36,FALSE),"-"),"-"))</f>
        <v>9</v>
      </c>
      <c r="I1068" s="51"/>
    </row>
    <row r="1069" spans="1:9" ht="15.75" customHeight="1" x14ac:dyDescent="0.25">
      <c r="A1069" s="48"/>
      <c r="B1069" s="13" t="str">
        <f>"MSV: "&amp;VLOOKUP(A1067,'[1]Du lieu'!$A$4:$B$270,2,FALSE)</f>
        <v>MSV: B14DCCN015</v>
      </c>
      <c r="C1069" s="14" t="s">
        <v>18</v>
      </c>
      <c r="D1069" s="14" t="s">
        <v>16</v>
      </c>
      <c r="E1069" s="15" t="str">
        <f>IF(VLOOKUP(A1067,'[1]Du lieu'!$A$4:$AP$486,13)="x","x","-")</f>
        <v>-</v>
      </c>
      <c r="F1069" s="15" t="str">
        <f>IF(VLOOKUP(A1067,'[1]Du lieu'!$A$4:$AP$486,29)="x","x","-")</f>
        <v>-</v>
      </c>
      <c r="G1069" s="16"/>
      <c r="H1069" s="14" t="str">
        <f>IF(E1069="x",VLOOKUP(A1067,'[1]Du lieu'!$A$4:$AP$486,21,FALSE),IF(F1069="x",IF(G1069&lt;&gt;"-",VLOOKUP(A1067,'[1]Du lieu'!$A$4:$AP$486,37,FALSE),"-"),"-"))</f>
        <v>-</v>
      </c>
      <c r="I1069" s="51"/>
    </row>
    <row r="1070" spans="1:9" ht="15.75" customHeight="1" x14ac:dyDescent="0.25">
      <c r="A1070" s="48"/>
      <c r="B1070" s="28" t="str">
        <f>"NS: "&amp;VLOOKUP(A1067,'[1]Du lieu'!$A$4:$F$270,5,FALSE)&amp;")"</f>
        <v>NS: 08/04/1996)</v>
      </c>
      <c r="C1070" s="29" t="s">
        <v>19</v>
      </c>
      <c r="D1070" s="29" t="s">
        <v>16</v>
      </c>
      <c r="E1070" s="30" t="str">
        <f>IF(VLOOKUP(A1067,'[1]Du lieu'!$A$4:$AP$486,14)="x","x","-")</f>
        <v>-</v>
      </c>
      <c r="F1070" s="30" t="str">
        <f>IF(VLOOKUP(A1067,'[1]Du lieu'!$A$4:$AP$486,30)="x","x","-")</f>
        <v>-</v>
      </c>
      <c r="G1070" s="27"/>
      <c r="H1070" s="29" t="str">
        <f>IF(E1070="x",VLOOKUP(A1067,'[1]Du lieu'!$A$4:$AP$486,22,FALSE),IF(F1070="x",IF(G1070&lt;&gt;"-",VLOOKUP(A1067,'[1]Du lieu'!$A$4:$AP$486,38,FALSE),"-"),"-"))</f>
        <v>-</v>
      </c>
      <c r="I1070" s="52"/>
    </row>
    <row r="1071" spans="1:9" ht="15.75" customHeight="1" x14ac:dyDescent="0.25">
      <c r="A1071" s="42">
        <v>267</v>
      </c>
      <c r="B1071" s="9" t="str">
        <f>VLOOKUP(A1071,'[1]Du lieu'!$A$4:$C$271,3,FALSE)&amp;" "&amp;VLOOKUP(A1071,'[1]Du lieu'!$A$4:$D$271,4,FALSE)</f>
        <v>Vũ Thị Thùy Linh</v>
      </c>
      <c r="C1071" s="10" t="s">
        <v>15</v>
      </c>
      <c r="D1071" s="10" t="s">
        <v>16</v>
      </c>
      <c r="E1071" s="11" t="str">
        <f>IF(VLOOKUP(A1071,'[1]Du lieu'!$A$4:$AP$486,11)="x","x","-")</f>
        <v>-</v>
      </c>
      <c r="F1071" s="11" t="str">
        <f>IF(VLOOKUP(A1071,'[1]Du lieu'!$A$4:$AP$486,27)="x","x","-")</f>
        <v>x</v>
      </c>
      <c r="G1071" s="12">
        <v>6.3</v>
      </c>
      <c r="H1071" s="10" t="str">
        <f>IF(E1071="x",VLOOKUP(A1071,'[1]Du lieu'!$A$4:$AP$486,19,FALSE),IF(F1071="x",IF(G1071&lt;&gt;"-",VLOOKUP(A1071,'[1]Du lieu'!$A$4:$AP$486,35,FALSE),"-"),"-"))</f>
        <v>10</v>
      </c>
      <c r="I1071" s="45" t="str">
        <f>"Đã có chứng chỉ Tiếng Anh "&amp;VLOOKUP(A1071,'[1]Du lieu'!$A$4:$H$486,8,FALSE)&amp;" (điểm thi: "&amp;VLOOKUP(A1071,'[1]Du lieu'!$A$4:$H$486,7,FALSE)&amp;"), cấp ngày "&amp;VLOOKUP(A1071,'[1]Du lieu'!$A$4:$J$486,9,FALSE)&amp;", thời hạn của chứng chỉ: "&amp;VLOOKUP(In!A1071,'[1]Du lieu'!$A$4:$J$486,10)</f>
        <v>Đã có chứng chỉ Tiếng Anh TOEIC (điểm thi: 710), cấp ngày 18/11/2018, thời hạn của chứng chỉ: 18/11/2020</v>
      </c>
    </row>
    <row r="1072" spans="1:9" ht="15.75" customHeight="1" x14ac:dyDescent="0.25">
      <c r="A1072" s="43"/>
      <c r="B1072" s="13" t="str">
        <f>"(Lớp: "&amp;VLOOKUP(A1071,'[1]Du lieu'!$A$4:$F$271,6,FALSE)</f>
        <v>(Lớp: D14CNPM5</v>
      </c>
      <c r="C1072" s="14" t="s">
        <v>17</v>
      </c>
      <c r="D1072" s="14" t="s">
        <v>16</v>
      </c>
      <c r="E1072" s="15" t="str">
        <f>IF(VLOOKUP(A1071,'[1]Du lieu'!$A$4:$AP$486,12)="x","x","-")</f>
        <v>-</v>
      </c>
      <c r="F1072" s="15" t="str">
        <f>IF(VLOOKUP(A1071,'[1]Du lieu'!$A$4:$AP$486,28)="x","x","-")</f>
        <v>x</v>
      </c>
      <c r="G1072" s="16">
        <v>5.9</v>
      </c>
      <c r="H1072" s="14" t="str">
        <f>IF(E1072="x",VLOOKUP(A1071,'[1]Du lieu'!$A$4:$AP$486,20,FALSE),IF(F1072="x",IF(G1072&lt;&gt;"-",VLOOKUP(A1071,'[1]Du lieu'!$A$4:$AP$486,36,FALSE),"-"),"-"))</f>
        <v>10</v>
      </c>
      <c r="I1072" s="46"/>
    </row>
    <row r="1073" spans="1:9" ht="15.75" customHeight="1" x14ac:dyDescent="0.25">
      <c r="A1073" s="43"/>
      <c r="B1073" s="13" t="str">
        <f>"MSV: "&amp;VLOOKUP(A1071,'[1]Du lieu'!$A$4:$B$271,2,FALSE)</f>
        <v>MSV: B14DCCN051</v>
      </c>
      <c r="C1073" s="14" t="s">
        <v>18</v>
      </c>
      <c r="D1073" s="14" t="s">
        <v>16</v>
      </c>
      <c r="E1073" s="15" t="str">
        <f>IF(VLOOKUP(A1071,'[1]Du lieu'!$A$4:$AP$486,13)="x","x","-")</f>
        <v>-</v>
      </c>
      <c r="F1073" s="15" t="str">
        <f>IF(VLOOKUP(A1071,'[1]Du lieu'!$A$4:$AP$486,29)="x","x","-")</f>
        <v>-</v>
      </c>
      <c r="G1073" s="16"/>
      <c r="H1073" s="14" t="str">
        <f>IF(E1073="x",VLOOKUP(A1071,'[1]Du lieu'!$A$4:$AP$486,21,FALSE),IF(F1073="x",IF(G1073&lt;&gt;"-",VLOOKUP(A1071,'[1]Du lieu'!$A$4:$AP$486,37,FALSE),"-"),"-"))</f>
        <v>-</v>
      </c>
      <c r="I1073" s="46"/>
    </row>
    <row r="1074" spans="1:9" ht="15.75" customHeight="1" x14ac:dyDescent="0.25">
      <c r="A1074" s="44"/>
      <c r="B1074" s="13" t="str">
        <f>"NS: "&amp;VLOOKUP(A1071,'[1]Du lieu'!$A$4:$F$271,5,FALSE)&amp;")"</f>
        <v>NS: 27/06/1996)</v>
      </c>
      <c r="C1074" s="14" t="s">
        <v>19</v>
      </c>
      <c r="D1074" s="14" t="s">
        <v>16</v>
      </c>
      <c r="E1074" s="15" t="str">
        <f>IF(VLOOKUP(A1071,'[1]Du lieu'!$A$4:$AP$486,14)="x","x","-")</f>
        <v>-</v>
      </c>
      <c r="F1074" s="15" t="str">
        <f>IF(VLOOKUP(A1071,'[1]Du lieu'!$A$4:$AP$486,30)="x","x","-")</f>
        <v>-</v>
      </c>
      <c r="G1074" s="16"/>
      <c r="H1074" s="14" t="str">
        <f>IF(E1074="x",VLOOKUP(A1071,'[1]Du lieu'!$A$4:$AP$486,22,FALSE),IF(F1074="x",IF(G1074&lt;&gt;"-",VLOOKUP(A1071,'[1]Du lieu'!$A$4:$AP$486,38,FALSE),"-"),"-"))</f>
        <v>-</v>
      </c>
      <c r="I1074" s="46"/>
    </row>
    <row r="1075" spans="1:9" ht="15.75" customHeight="1" x14ac:dyDescent="0.25">
      <c r="A1075" s="47">
        <v>268</v>
      </c>
      <c r="B1075" s="9" t="str">
        <f>VLOOKUP(A1075,'[1]Du lieu'!$A$4:$C$272,3,FALSE)&amp;" "&amp;VLOOKUP(A1075,'[1]Du lieu'!$A$4:$D$272,4,FALSE)</f>
        <v>Nguyễn Trọng Minh</v>
      </c>
      <c r="C1075" s="10" t="s">
        <v>15</v>
      </c>
      <c r="D1075" s="10" t="s">
        <v>16</v>
      </c>
      <c r="E1075" s="11" t="str">
        <f>IF(VLOOKUP(A1075,'[1]Du lieu'!$A$4:$AP$486,11)="x","x","-")</f>
        <v>-</v>
      </c>
      <c r="F1075" s="11" t="str">
        <f>IF(VLOOKUP(A1075,'[1]Du lieu'!$A$4:$AP$486,27)="x","x","-")</f>
        <v>x</v>
      </c>
      <c r="G1075" s="12">
        <v>7</v>
      </c>
      <c r="H1075" s="10" t="str">
        <f>IF(E1075="x",VLOOKUP(A1075,'[1]Du lieu'!$A$4:$AP$486,19,FALSE),IF(F1075="x",IF(G1075&lt;&gt;"-",VLOOKUP(A1075,'[1]Du lieu'!$A$4:$AP$486,35,FALSE),"-"),"-"))</f>
        <v>10</v>
      </c>
      <c r="I1075" s="50" t="str">
        <f>"Đã có chứng chỉ Tiếng Anh "&amp;VLOOKUP(A1075,'[1]Du lieu'!$A$4:$H$486,8,FALSE)&amp;" (điểm thi: "&amp;VLOOKUP(A1075,'[1]Du lieu'!$A$4:$H$486,7,FALSE)&amp;"), cấp ngày "&amp;VLOOKUP(A1075,'[1]Du lieu'!$A$4:$J$486,9,FALSE)&amp;", thời hạn của chứng chỉ: "&amp;VLOOKUP(In!A1075,'[1]Du lieu'!$A$4:$J$486,10)</f>
        <v>Đã có chứng chỉ Tiếng Anh TOEIC (điểm thi: 735), cấp ngày 17/10/2018, thời hạn của chứng chỉ: 17/10/2020</v>
      </c>
    </row>
    <row r="1076" spans="1:9" ht="15.75" customHeight="1" x14ac:dyDescent="0.25">
      <c r="A1076" s="48"/>
      <c r="B1076" s="13" t="str">
        <f>"(Lớp: "&amp;VLOOKUP(A1075,'[1]Du lieu'!$A$4:$F$272,6,FALSE)</f>
        <v>(Lớp: D14CNPM5</v>
      </c>
      <c r="C1076" s="14" t="s">
        <v>17</v>
      </c>
      <c r="D1076" s="14" t="s">
        <v>16</v>
      </c>
      <c r="E1076" s="15" t="str">
        <f>IF(VLOOKUP(A1075,'[1]Du lieu'!$A$4:$AP$486,12)="x","x","-")</f>
        <v>-</v>
      </c>
      <c r="F1076" s="15" t="str">
        <f>IF(VLOOKUP(A1075,'[1]Du lieu'!$A$4:$AP$486,28)="x","x","-")</f>
        <v>x</v>
      </c>
      <c r="G1076" s="16">
        <v>6.3</v>
      </c>
      <c r="H1076" s="14" t="str">
        <f>IF(E1076="x",VLOOKUP(A1075,'[1]Du lieu'!$A$4:$AP$486,20,FALSE),IF(F1076="x",IF(G1076&lt;&gt;"-",VLOOKUP(A1075,'[1]Du lieu'!$A$4:$AP$486,36,FALSE),"-"),"-"))</f>
        <v>10</v>
      </c>
      <c r="I1076" s="51"/>
    </row>
    <row r="1077" spans="1:9" ht="15.75" customHeight="1" x14ac:dyDescent="0.25">
      <c r="A1077" s="48"/>
      <c r="B1077" s="13" t="str">
        <f>"MSV: "&amp;VLOOKUP(A1075,'[1]Du lieu'!$A$4:$B$272,2,FALSE)</f>
        <v>MSV: B14DCCN171</v>
      </c>
      <c r="C1077" s="14" t="s">
        <v>18</v>
      </c>
      <c r="D1077" s="14" t="s">
        <v>16</v>
      </c>
      <c r="E1077" s="15" t="str">
        <f>IF(VLOOKUP(A1075,'[1]Du lieu'!$A$4:$AP$486,13)="x","x","-")</f>
        <v>-</v>
      </c>
      <c r="F1077" s="15" t="str">
        <f>IF(VLOOKUP(A1075,'[1]Du lieu'!$A$4:$AP$486,29)="x","x","-")</f>
        <v>-</v>
      </c>
      <c r="G1077" s="16"/>
      <c r="H1077" s="14" t="str">
        <f>IF(E1077="x",VLOOKUP(A1075,'[1]Du lieu'!$A$4:$AP$486,21,FALSE),IF(F1077="x",IF(G1077&lt;&gt;"-",VLOOKUP(A1075,'[1]Du lieu'!$A$4:$AP$486,37,FALSE),"-"),"-"))</f>
        <v>-</v>
      </c>
      <c r="I1077" s="51"/>
    </row>
    <row r="1078" spans="1:9" ht="15.75" customHeight="1" x14ac:dyDescent="0.25">
      <c r="A1078" s="48"/>
      <c r="B1078" s="28" t="str">
        <f>"NS: "&amp;VLOOKUP(A1075,'[1]Du lieu'!$A$4:$F$272,5,FALSE)&amp;")"</f>
        <v>NS: 21/02/1996)</v>
      </c>
      <c r="C1078" s="29" t="s">
        <v>19</v>
      </c>
      <c r="D1078" s="29" t="s">
        <v>16</v>
      </c>
      <c r="E1078" s="30" t="str">
        <f>IF(VLOOKUP(A1075,'[1]Du lieu'!$A$4:$AP$486,14)="x","x","-")</f>
        <v>-</v>
      </c>
      <c r="F1078" s="30" t="str">
        <f>IF(VLOOKUP(A1075,'[1]Du lieu'!$A$4:$AP$486,30)="x","x","-")</f>
        <v>-</v>
      </c>
      <c r="G1078" s="27"/>
      <c r="H1078" s="29" t="str">
        <f>IF(E1078="x",VLOOKUP(A1075,'[1]Du lieu'!$A$4:$AP$486,22,FALSE),IF(F1078="x",IF(G1078&lt;&gt;"-",VLOOKUP(A1075,'[1]Du lieu'!$A$4:$AP$486,38,FALSE),"-"),"-"))</f>
        <v>-</v>
      </c>
      <c r="I1078" s="52"/>
    </row>
    <row r="1079" spans="1:9" ht="15.75" customHeight="1" x14ac:dyDescent="0.25">
      <c r="A1079" s="42">
        <v>269</v>
      </c>
      <c r="B1079" s="9" t="str">
        <f>VLOOKUP(A1079,'[1]Du lieu'!$A$4:$C$273,3,FALSE)&amp;" "&amp;VLOOKUP(A1079,'[1]Du lieu'!$A$4:$D$273,4,FALSE)</f>
        <v>Mai Thị Nhàn</v>
      </c>
      <c r="C1079" s="10" t="s">
        <v>15</v>
      </c>
      <c r="D1079" s="10" t="s">
        <v>16</v>
      </c>
      <c r="E1079" s="11" t="str">
        <f>IF(VLOOKUP(A1079,'[1]Du lieu'!$A$4:$AP$486,11)="x","x","-")</f>
        <v>-</v>
      </c>
      <c r="F1079" s="11" t="str">
        <f>IF(VLOOKUP(A1079,'[1]Du lieu'!$A$4:$AP$486,27)="x","x","-")</f>
        <v>x</v>
      </c>
      <c r="G1079" s="12">
        <v>6.4</v>
      </c>
      <c r="H1079" s="10" t="str">
        <f>IF(E1079="x",VLOOKUP(A1079,'[1]Du lieu'!$A$4:$AP$486,19,FALSE),IF(F1079="x",IF(G1079&lt;&gt;"-",VLOOKUP(A1079,'[1]Du lieu'!$A$4:$AP$486,35,FALSE),"-"),"-"))</f>
        <v>10</v>
      </c>
      <c r="I1079" s="45" t="str">
        <f>"Đã có chứng chỉ Tiếng Anh "&amp;VLOOKUP(A1079,'[1]Du lieu'!$A$4:$H$486,8,FALSE)&amp;" (điểm thi: "&amp;VLOOKUP(A1079,'[1]Du lieu'!$A$4:$H$486,7,FALSE)&amp;"), cấp ngày "&amp;VLOOKUP(A1079,'[1]Du lieu'!$A$4:$J$486,9,FALSE)&amp;", thời hạn của chứng chỉ: "&amp;VLOOKUP(In!A1079,'[1]Du lieu'!$A$4:$J$486,10)</f>
        <v>Đã có chứng chỉ Tiếng Anh TOEIC (điểm thi: 585), cấp ngày 02/11/2018, thời hạn của chứng chỉ: 02/11/2020</v>
      </c>
    </row>
    <row r="1080" spans="1:9" ht="15.75" customHeight="1" x14ac:dyDescent="0.25">
      <c r="A1080" s="43"/>
      <c r="B1080" s="13" t="str">
        <f>"(Lớp: "&amp;VLOOKUP(A1079,'[1]Du lieu'!$A$4:$F$273,6,FALSE)</f>
        <v>(Lớp: D14CNPM5</v>
      </c>
      <c r="C1080" s="14" t="s">
        <v>17</v>
      </c>
      <c r="D1080" s="14" t="s">
        <v>16</v>
      </c>
      <c r="E1080" s="15" t="str">
        <f>IF(VLOOKUP(A1079,'[1]Du lieu'!$A$4:$AP$486,12)="x","x","-")</f>
        <v>-</v>
      </c>
      <c r="F1080" s="15" t="str">
        <f>IF(VLOOKUP(A1079,'[1]Du lieu'!$A$4:$AP$486,28)="x","x","-")</f>
        <v>x</v>
      </c>
      <c r="G1080" s="16">
        <v>5.7</v>
      </c>
      <c r="H1080" s="14" t="str">
        <f>IF(E1080="x",VLOOKUP(A1079,'[1]Du lieu'!$A$4:$AP$486,20,FALSE),IF(F1080="x",IF(G1080&lt;&gt;"-",VLOOKUP(A1079,'[1]Du lieu'!$A$4:$AP$486,36,FALSE),"-"),"-"))</f>
        <v>10</v>
      </c>
      <c r="I1080" s="46"/>
    </row>
    <row r="1081" spans="1:9" ht="15.75" customHeight="1" x14ac:dyDescent="0.25">
      <c r="A1081" s="43"/>
      <c r="B1081" s="13" t="str">
        <f>"MSV: "&amp;VLOOKUP(A1079,'[1]Du lieu'!$A$4:$B$273,2,FALSE)</f>
        <v>MSV: B14DCCN016</v>
      </c>
      <c r="C1081" s="14" t="s">
        <v>18</v>
      </c>
      <c r="D1081" s="14" t="s">
        <v>16</v>
      </c>
      <c r="E1081" s="15" t="str">
        <f>IF(VLOOKUP(A1079,'[1]Du lieu'!$A$4:$AP$486,13)="x","x","-")</f>
        <v>-</v>
      </c>
      <c r="F1081" s="15" t="str">
        <f>IF(VLOOKUP(A1079,'[1]Du lieu'!$A$4:$AP$486,29)="x","x","-")</f>
        <v>-</v>
      </c>
      <c r="G1081" s="16"/>
      <c r="H1081" s="14" t="str">
        <f>IF(E1081="x",VLOOKUP(A1079,'[1]Du lieu'!$A$4:$AP$486,21,FALSE),IF(F1081="x",IF(G1081&lt;&gt;"-",VLOOKUP(A1079,'[1]Du lieu'!$A$4:$AP$486,37,FALSE),"-"),"-"))</f>
        <v>-</v>
      </c>
      <c r="I1081" s="46"/>
    </row>
    <row r="1082" spans="1:9" ht="15.75" customHeight="1" x14ac:dyDescent="0.25">
      <c r="A1082" s="44"/>
      <c r="B1082" s="13" t="str">
        <f>"NS: "&amp;VLOOKUP(A1079,'[1]Du lieu'!$A$4:$F$273,5,FALSE)&amp;")"</f>
        <v>NS: 19/03/1996)</v>
      </c>
      <c r="C1082" s="14" t="s">
        <v>19</v>
      </c>
      <c r="D1082" s="14" t="s">
        <v>16</v>
      </c>
      <c r="E1082" s="15" t="str">
        <f>IF(VLOOKUP(A1079,'[1]Du lieu'!$A$4:$AP$486,14)="x","x","-")</f>
        <v>-</v>
      </c>
      <c r="F1082" s="15" t="str">
        <f>IF(VLOOKUP(A1079,'[1]Du lieu'!$A$4:$AP$486,30)="x","x","-")</f>
        <v>-</v>
      </c>
      <c r="G1082" s="16"/>
      <c r="H1082" s="14" t="str">
        <f>IF(E1082="x",VLOOKUP(A1079,'[1]Du lieu'!$A$4:$AP$486,22,FALSE),IF(F1082="x",IF(G1082&lt;&gt;"-",VLOOKUP(A1079,'[1]Du lieu'!$A$4:$AP$486,38,FALSE),"-"),"-"))</f>
        <v>-</v>
      </c>
      <c r="I1082" s="46"/>
    </row>
    <row r="1083" spans="1:9" ht="15.75" customHeight="1" x14ac:dyDescent="0.25">
      <c r="A1083" s="47">
        <v>270</v>
      </c>
      <c r="B1083" s="9" t="str">
        <f>VLOOKUP(A1083,'[1]Du lieu'!$A$4:$C$274,3,FALSE)&amp;" "&amp;VLOOKUP(A1083,'[1]Du lieu'!$A$4:$D$274,4,FALSE)</f>
        <v>Phạm Văn Ngữ</v>
      </c>
      <c r="C1083" s="10" t="s">
        <v>15</v>
      </c>
      <c r="D1083" s="10" t="s">
        <v>16</v>
      </c>
      <c r="E1083" s="11" t="str">
        <f>IF(VLOOKUP(A1083,'[1]Du lieu'!$A$4:$AP$486,11)="x","x","-")</f>
        <v>-</v>
      </c>
      <c r="F1083" s="11" t="str">
        <f>IF(VLOOKUP(A1083,'[1]Du lieu'!$A$4:$AP$486,27)="x","x","-")</f>
        <v>x</v>
      </c>
      <c r="G1083" s="12">
        <v>5.2</v>
      </c>
      <c r="H1083" s="10" t="str">
        <f>IF(E1083="x",VLOOKUP(A1083,'[1]Du lieu'!$A$4:$AP$486,19,FALSE),IF(F1083="x",IF(G1083&lt;&gt;"-",VLOOKUP(A1083,'[1]Du lieu'!$A$4:$AP$486,35,FALSE),"-"),"-"))</f>
        <v>10</v>
      </c>
      <c r="I1083" s="50" t="str">
        <f>"Đã có chứng chỉ Tiếng Anh "&amp;VLOOKUP(A1083,'[1]Du lieu'!$A$4:$H$486,8,FALSE)&amp;" (điểm thi: "&amp;VLOOKUP(A1083,'[1]Du lieu'!$A$4:$H$486,7,FALSE)&amp;"), cấp ngày "&amp;VLOOKUP(A1083,'[1]Du lieu'!$A$4:$J$486,9,FALSE)&amp;", thời hạn của chứng chỉ: "&amp;VLOOKUP(In!A1083,'[1]Du lieu'!$A$4:$J$486,10)</f>
        <v>Đã có chứng chỉ Tiếng Anh TOEIC (điểm thi: 730), cấp ngày 15/9/2018, thời hạn của chứng chỉ: 15/9/2020</v>
      </c>
    </row>
    <row r="1084" spans="1:9" ht="15.75" customHeight="1" x14ac:dyDescent="0.25">
      <c r="A1084" s="48"/>
      <c r="B1084" s="13" t="str">
        <f>"(Lớp: "&amp;VLOOKUP(A1083,'[1]Du lieu'!$A$4:$F$274,6,FALSE)</f>
        <v>(Lớp: D14CNPM5</v>
      </c>
      <c r="C1084" s="14" t="s">
        <v>17</v>
      </c>
      <c r="D1084" s="14" t="s">
        <v>16</v>
      </c>
      <c r="E1084" s="15" t="str">
        <f>IF(VLOOKUP(A1083,'[1]Du lieu'!$A$4:$AP$486,12)="x","x","-")</f>
        <v>-</v>
      </c>
      <c r="F1084" s="15" t="str">
        <f>IF(VLOOKUP(A1083,'[1]Du lieu'!$A$4:$AP$486,28)="x","x","-")</f>
        <v>x</v>
      </c>
      <c r="G1084" s="16">
        <v>5.2</v>
      </c>
      <c r="H1084" s="14" t="str">
        <f>IF(E1084="x",VLOOKUP(A1083,'[1]Du lieu'!$A$4:$AP$486,20,FALSE),IF(F1084="x",IF(G1084&lt;&gt;"-",VLOOKUP(A1083,'[1]Du lieu'!$A$4:$AP$486,36,FALSE),"-"),"-"))</f>
        <v>10</v>
      </c>
      <c r="I1084" s="51"/>
    </row>
    <row r="1085" spans="1:9" ht="15.75" customHeight="1" x14ac:dyDescent="0.25">
      <c r="A1085" s="48"/>
      <c r="B1085" s="13" t="str">
        <f>"MSV: "&amp;VLOOKUP(A1083,'[1]Du lieu'!$A$4:$B$274,2,FALSE)</f>
        <v>MSV: B14DCCN165</v>
      </c>
      <c r="C1085" s="14" t="s">
        <v>18</v>
      </c>
      <c r="D1085" s="14" t="s">
        <v>16</v>
      </c>
      <c r="E1085" s="15" t="str">
        <f>IF(VLOOKUP(A1083,'[1]Du lieu'!$A$4:$AP$486,13)="x","x","-")</f>
        <v>-</v>
      </c>
      <c r="F1085" s="15" t="str">
        <f>IF(VLOOKUP(A1083,'[1]Du lieu'!$A$4:$AP$486,29)="x","x","-")</f>
        <v>-</v>
      </c>
      <c r="G1085" s="16"/>
      <c r="H1085" s="14" t="str">
        <f>IF(E1085="x",VLOOKUP(A1083,'[1]Du lieu'!$A$4:$AP$486,21,FALSE),IF(F1085="x",IF(G1085&lt;&gt;"-",VLOOKUP(A1083,'[1]Du lieu'!$A$4:$AP$486,37,FALSE),"-"),"-"))</f>
        <v>-</v>
      </c>
      <c r="I1085" s="51"/>
    </row>
    <row r="1086" spans="1:9" ht="15.75" customHeight="1" x14ac:dyDescent="0.25">
      <c r="A1086" s="48"/>
      <c r="B1086" s="28" t="str">
        <f>"NS: "&amp;VLOOKUP(A1083,'[1]Du lieu'!$A$4:$F$274,5,FALSE)&amp;")"</f>
        <v>NS: 06/05/1996)</v>
      </c>
      <c r="C1086" s="29" t="s">
        <v>19</v>
      </c>
      <c r="D1086" s="29" t="s">
        <v>16</v>
      </c>
      <c r="E1086" s="30" t="str">
        <f>IF(VLOOKUP(A1083,'[1]Du lieu'!$A$4:$AP$486,14)="x","x","-")</f>
        <v>-</v>
      </c>
      <c r="F1086" s="30" t="str">
        <f>IF(VLOOKUP(A1083,'[1]Du lieu'!$A$4:$AP$486,30)="x","x","-")</f>
        <v>-</v>
      </c>
      <c r="G1086" s="27"/>
      <c r="H1086" s="29" t="str">
        <f>IF(E1086="x",VLOOKUP(A1083,'[1]Du lieu'!$A$4:$AP$486,22,FALSE),IF(F1086="x",IF(G1086&lt;&gt;"-",VLOOKUP(A1083,'[1]Du lieu'!$A$4:$AP$486,38,FALSE),"-"),"-"))</f>
        <v>-</v>
      </c>
      <c r="I1086" s="52"/>
    </row>
    <row r="1087" spans="1:9" ht="15.75" customHeight="1" x14ac:dyDescent="0.25">
      <c r="A1087" s="42">
        <v>271</v>
      </c>
      <c r="B1087" s="9" t="str">
        <f>VLOOKUP(A1087,'[1]Du lieu'!$A$4:$C$275,3,FALSE)&amp;" "&amp;VLOOKUP(A1087,'[1]Du lieu'!$A$4:$D$275,4,FALSE)</f>
        <v>Nguyễn Thị Ngọc</v>
      </c>
      <c r="C1087" s="10" t="s">
        <v>15</v>
      </c>
      <c r="D1087" s="10" t="s">
        <v>16</v>
      </c>
      <c r="E1087" s="11" t="str">
        <f>IF(VLOOKUP(A1087,'[1]Du lieu'!$A$4:$AP$486,11)="x","x","-")</f>
        <v>-</v>
      </c>
      <c r="F1087" s="11" t="str">
        <f>IF(VLOOKUP(A1087,'[1]Du lieu'!$A$4:$AP$486,27)="x","x","-")</f>
        <v>x</v>
      </c>
      <c r="G1087" s="12">
        <v>4.9000000000000004</v>
      </c>
      <c r="H1087" s="10" t="str">
        <f>IF(E1087="x",VLOOKUP(A1087,'[1]Du lieu'!$A$4:$AP$486,19,FALSE),IF(F1087="x",IF(G1087&lt;&gt;"-",VLOOKUP(A1087,'[1]Du lieu'!$A$4:$AP$486,35,FALSE),"-"),"-"))</f>
        <v>8</v>
      </c>
      <c r="I1087" s="45" t="str">
        <f>"Đã có chứng chỉ Tiếng Anh "&amp;VLOOKUP(A1087,'[1]Du lieu'!$A$4:$H$486,8,FALSE)&amp;" (điểm thi: "&amp;VLOOKUP(A1087,'[1]Du lieu'!$A$4:$H$486,7,FALSE)&amp;"), cấp ngày "&amp;VLOOKUP(A1087,'[1]Du lieu'!$A$4:$J$486,9,FALSE)&amp;", thời hạn của chứng chỉ: "&amp;VLOOKUP(In!A1087,'[1]Du lieu'!$A$4:$J$486,10)</f>
        <v>Đã có chứng chỉ Tiếng Anh TOEIC (điểm thi: 450), cấp ngày 27/11/2018, thời hạn của chứng chỉ: 27/11/2020</v>
      </c>
    </row>
    <row r="1088" spans="1:9" ht="15.75" customHeight="1" x14ac:dyDescent="0.25">
      <c r="A1088" s="43"/>
      <c r="B1088" s="13" t="str">
        <f>"(Lớp: "&amp;VLOOKUP(A1087,'[1]Du lieu'!$A$4:$F$275,6,FALSE)</f>
        <v>(Lớp: D14CNPM5</v>
      </c>
      <c r="C1088" s="14" t="s">
        <v>17</v>
      </c>
      <c r="D1088" s="14" t="s">
        <v>16</v>
      </c>
      <c r="E1088" s="15" t="str">
        <f>IF(VLOOKUP(A1087,'[1]Du lieu'!$A$4:$AP$486,12)="x","x","-")</f>
        <v>-</v>
      </c>
      <c r="F1088" s="15" t="str">
        <f>IF(VLOOKUP(A1087,'[1]Du lieu'!$A$4:$AP$486,28)="x","x","-")</f>
        <v>x</v>
      </c>
      <c r="G1088" s="16">
        <v>5.0999999999999996</v>
      </c>
      <c r="H1088" s="14">
        <f>IF(E1088="x",VLOOKUP(A1087,'[1]Du lieu'!$A$4:$AP$486,20,FALSE),IF(F1088="x",IF(G1088&lt;&gt;"-",VLOOKUP(A1087,'[1]Du lieu'!$A$4:$AP$486,36,FALSE),"-"),"-"))</f>
        <v>7</v>
      </c>
      <c r="I1088" s="46"/>
    </row>
    <row r="1089" spans="1:9" ht="15.75" customHeight="1" x14ac:dyDescent="0.25">
      <c r="A1089" s="43"/>
      <c r="B1089" s="13" t="str">
        <f>"MSV: "&amp;VLOOKUP(A1087,'[1]Du lieu'!$A$4:$B$275,2,FALSE)</f>
        <v>MSV: B14DCCN081</v>
      </c>
      <c r="C1089" s="14" t="s">
        <v>18</v>
      </c>
      <c r="D1089" s="14" t="s">
        <v>16</v>
      </c>
      <c r="E1089" s="15" t="str">
        <f>IF(VLOOKUP(A1087,'[1]Du lieu'!$A$4:$AP$486,13)="x","x","-")</f>
        <v>-</v>
      </c>
      <c r="F1089" s="15" t="str">
        <f>IF(VLOOKUP(A1087,'[1]Du lieu'!$A$4:$AP$486,29)="x","x","-")</f>
        <v>-</v>
      </c>
      <c r="G1089" s="16"/>
      <c r="H1089" s="14" t="str">
        <f>IF(E1089="x",VLOOKUP(A1087,'[1]Du lieu'!$A$4:$AP$486,21,FALSE),IF(F1089="x",IF(G1089&lt;&gt;"-",VLOOKUP(A1087,'[1]Du lieu'!$A$4:$AP$486,37,FALSE),"-"),"-"))</f>
        <v>-</v>
      </c>
      <c r="I1089" s="46"/>
    </row>
    <row r="1090" spans="1:9" ht="15.75" customHeight="1" x14ac:dyDescent="0.25">
      <c r="A1090" s="44"/>
      <c r="B1090" s="13" t="str">
        <f>"NS: "&amp;VLOOKUP(A1087,'[1]Du lieu'!$A$4:$F$275,5,FALSE)&amp;")"</f>
        <v>NS: 17/09/1996)</v>
      </c>
      <c r="C1090" s="14" t="s">
        <v>19</v>
      </c>
      <c r="D1090" s="14" t="s">
        <v>16</v>
      </c>
      <c r="E1090" s="15" t="str">
        <f>IF(VLOOKUP(A1087,'[1]Du lieu'!$A$4:$AP$486,14)="x","x","-")</f>
        <v>-</v>
      </c>
      <c r="F1090" s="15" t="str">
        <f>IF(VLOOKUP(A1087,'[1]Du lieu'!$A$4:$AP$486,30)="x","x","-")</f>
        <v>-</v>
      </c>
      <c r="G1090" s="16"/>
      <c r="H1090" s="14" t="str">
        <f>IF(E1090="x",VLOOKUP(A1087,'[1]Du lieu'!$A$4:$AP$486,22,FALSE),IF(F1090="x",IF(G1090&lt;&gt;"-",VLOOKUP(A1087,'[1]Du lieu'!$A$4:$AP$486,38,FALSE),"-"),"-"))</f>
        <v>-</v>
      </c>
      <c r="I1090" s="46"/>
    </row>
    <row r="1091" spans="1:9" ht="15.75" customHeight="1" x14ac:dyDescent="0.25">
      <c r="A1091" s="47">
        <v>272</v>
      </c>
      <c r="B1091" s="9" t="str">
        <f>VLOOKUP(A1091,'[1]Du lieu'!$A$4:$C$276,3,FALSE)&amp;" "&amp;VLOOKUP(A1091,'[1]Du lieu'!$A$4:$D$276,4,FALSE)</f>
        <v>Vũ Ngọc Quang</v>
      </c>
      <c r="C1091" s="10" t="s">
        <v>15</v>
      </c>
      <c r="D1091" s="10" t="s">
        <v>16</v>
      </c>
      <c r="E1091" s="11" t="str">
        <f>IF(VLOOKUP(A1091,'[1]Du lieu'!$A$4:$AP$486,11)="x","x","-")</f>
        <v>-</v>
      </c>
      <c r="F1091" s="11" t="str">
        <f>IF(VLOOKUP(A1091,'[1]Du lieu'!$A$4:$AP$486,27)="x","x","-")</f>
        <v>x</v>
      </c>
      <c r="G1091" s="12">
        <v>6.4</v>
      </c>
      <c r="H1091" s="10" t="str">
        <f>IF(E1091="x",VLOOKUP(A1091,'[1]Du lieu'!$A$4:$AP$486,19,FALSE),IF(F1091="x",IF(G1091&lt;&gt;"-",VLOOKUP(A1091,'[1]Du lieu'!$A$4:$AP$486,35,FALSE),"-"),"-"))</f>
        <v>9</v>
      </c>
      <c r="I1091" s="50" t="str">
        <f>"Đã có chứng chỉ Tiếng Anh "&amp;VLOOKUP(A1091,'[1]Du lieu'!$A$4:$H$486,8,FALSE)&amp;" (điểm thi: "&amp;VLOOKUP(A1091,'[1]Du lieu'!$A$4:$H$486,7,FALSE)&amp;"), cấp ngày "&amp;VLOOKUP(A1091,'[1]Du lieu'!$A$4:$J$486,9,FALSE)&amp;", thời hạn của chứng chỉ: "&amp;VLOOKUP(In!A1091,'[1]Du lieu'!$A$4:$J$486,10)</f>
        <v>Đã có chứng chỉ Tiếng Anh TOEIC (điểm thi: 495), cấp ngày 14/11/2018, thời hạn của chứng chỉ: 14/11/2020</v>
      </c>
    </row>
    <row r="1092" spans="1:9" ht="15.75" customHeight="1" x14ac:dyDescent="0.25">
      <c r="A1092" s="48"/>
      <c r="B1092" s="13" t="str">
        <f>"(Lớp: "&amp;VLOOKUP(A1091,'[1]Du lieu'!$A$4:$F$276,6,FALSE)</f>
        <v>(Lớp: D14CNPM5</v>
      </c>
      <c r="C1092" s="14" t="s">
        <v>17</v>
      </c>
      <c r="D1092" s="14" t="s">
        <v>16</v>
      </c>
      <c r="E1092" s="15" t="str">
        <f>IF(VLOOKUP(A1091,'[1]Du lieu'!$A$4:$AP$486,12)="x","x","-")</f>
        <v>-</v>
      </c>
      <c r="F1092" s="15" t="str">
        <f>IF(VLOOKUP(A1091,'[1]Du lieu'!$A$4:$AP$486,28)="x","x","-")</f>
        <v>x</v>
      </c>
      <c r="G1092" s="16">
        <v>6.9</v>
      </c>
      <c r="H1092" s="14" t="str">
        <f>IF(E1092="x",VLOOKUP(A1091,'[1]Du lieu'!$A$4:$AP$486,20,FALSE),IF(F1092="x",IF(G1092&lt;&gt;"-",VLOOKUP(A1091,'[1]Du lieu'!$A$4:$AP$486,36,FALSE),"-"),"-"))</f>
        <v>9</v>
      </c>
      <c r="I1092" s="51"/>
    </row>
    <row r="1093" spans="1:9" ht="15.75" customHeight="1" x14ac:dyDescent="0.25">
      <c r="A1093" s="48"/>
      <c r="B1093" s="13" t="str">
        <f>"MSV: "&amp;VLOOKUP(A1091,'[1]Du lieu'!$A$4:$B$276,2,FALSE)</f>
        <v>MSV: B14DCCN021</v>
      </c>
      <c r="C1093" s="14" t="s">
        <v>18</v>
      </c>
      <c r="D1093" s="14" t="s">
        <v>16</v>
      </c>
      <c r="E1093" s="15" t="str">
        <f>IF(VLOOKUP(A1091,'[1]Du lieu'!$A$4:$AP$486,13)="x","x","-")</f>
        <v>-</v>
      </c>
      <c r="F1093" s="15" t="str">
        <f>IF(VLOOKUP(A1091,'[1]Du lieu'!$A$4:$AP$486,29)="x","x","-")</f>
        <v>-</v>
      </c>
      <c r="G1093" s="16"/>
      <c r="H1093" s="14" t="str">
        <f>IF(E1093="x",VLOOKUP(A1091,'[1]Du lieu'!$A$4:$AP$486,21,FALSE),IF(F1093="x",IF(G1093&lt;&gt;"-",VLOOKUP(A1091,'[1]Du lieu'!$A$4:$AP$486,37,FALSE),"-"),"-"))</f>
        <v>-</v>
      </c>
      <c r="I1093" s="51"/>
    </row>
    <row r="1094" spans="1:9" ht="15.75" customHeight="1" x14ac:dyDescent="0.25">
      <c r="A1094" s="48"/>
      <c r="B1094" s="28" t="str">
        <f>"NS: "&amp;VLOOKUP(A1091,'[1]Du lieu'!$A$4:$F$276,5,FALSE)&amp;")"</f>
        <v>NS: 06/03/1996)</v>
      </c>
      <c r="C1094" s="29" t="s">
        <v>19</v>
      </c>
      <c r="D1094" s="29" t="s">
        <v>16</v>
      </c>
      <c r="E1094" s="30" t="str">
        <f>IF(VLOOKUP(A1091,'[1]Du lieu'!$A$4:$AP$486,14)="x","x","-")</f>
        <v>-</v>
      </c>
      <c r="F1094" s="30" t="str">
        <f>IF(VLOOKUP(A1091,'[1]Du lieu'!$A$4:$AP$486,30)="x","x","-")</f>
        <v>-</v>
      </c>
      <c r="G1094" s="27"/>
      <c r="H1094" s="29" t="str">
        <f>IF(E1094="x",VLOOKUP(A1091,'[1]Du lieu'!$A$4:$AP$486,22,FALSE),IF(F1094="x",IF(G1094&lt;&gt;"-",VLOOKUP(A1091,'[1]Du lieu'!$A$4:$AP$486,38,FALSE),"-"),"-"))</f>
        <v>-</v>
      </c>
      <c r="I1094" s="52"/>
    </row>
    <row r="1095" spans="1:9" ht="15.75" customHeight="1" x14ac:dyDescent="0.25">
      <c r="A1095" s="42">
        <v>273</v>
      </c>
      <c r="B1095" s="9" t="str">
        <f>VLOOKUP(A1095,'[1]Du lieu'!$A$4:$C$277,3,FALSE)&amp;" "&amp;VLOOKUP(A1095,'[1]Du lieu'!$A$4:$D$277,4,FALSE)</f>
        <v>Nguyễn Ngọc Văn</v>
      </c>
      <c r="C1095" s="10" t="s">
        <v>15</v>
      </c>
      <c r="D1095" s="10" t="s">
        <v>16</v>
      </c>
      <c r="E1095" s="11" t="str">
        <f>IF(VLOOKUP(A1095,'[1]Du lieu'!$A$4:$AP$486,11)="x","x","-")</f>
        <v>-</v>
      </c>
      <c r="F1095" s="11" t="str">
        <f>IF(VLOOKUP(A1095,'[1]Du lieu'!$A$4:$AP$486,27)="x","x","-")</f>
        <v>x</v>
      </c>
      <c r="G1095" s="12">
        <v>4.9000000000000004</v>
      </c>
      <c r="H1095" s="10" t="str">
        <f>IF(E1095="x",VLOOKUP(A1095,'[1]Du lieu'!$A$4:$AP$486,19,FALSE),IF(F1095="x",IF(G1095&lt;&gt;"-",VLOOKUP(A1095,'[1]Du lieu'!$A$4:$AP$486,35,FALSE),"-"),"-"))</f>
        <v>10</v>
      </c>
      <c r="I1095" s="45" t="str">
        <f>"Đã có chứng chỉ Tiếng Anh "&amp;VLOOKUP(A1095,'[1]Du lieu'!$A$4:$H$486,8,FALSE)&amp;" (điểm thi: "&amp;VLOOKUP(A1095,'[1]Du lieu'!$A$4:$H$486,7,FALSE)&amp;"), cấp ngày "&amp;VLOOKUP(A1095,'[1]Du lieu'!$A$4:$J$486,9,FALSE)&amp;", thời hạn của chứng chỉ: "&amp;VLOOKUP(In!A1095,'[1]Du lieu'!$A$4:$J$486,10)</f>
        <v>Đã có chứng chỉ Tiếng Anh TOEIC (điểm thi: 585), cấp ngày 18/11/2018, thời hạn của chứng chỉ: 18/11/2020</v>
      </c>
    </row>
    <row r="1096" spans="1:9" ht="15.75" customHeight="1" x14ac:dyDescent="0.25">
      <c r="A1096" s="43"/>
      <c r="B1096" s="13" t="str">
        <f>"(Lớp: "&amp;VLOOKUP(A1095,'[1]Du lieu'!$A$4:$F$277,6,FALSE)</f>
        <v>(Lớp: D14CNPM5</v>
      </c>
      <c r="C1096" s="14" t="s">
        <v>17</v>
      </c>
      <c r="D1096" s="14" t="s">
        <v>16</v>
      </c>
      <c r="E1096" s="15" t="str">
        <f>IF(VLOOKUP(A1095,'[1]Du lieu'!$A$4:$AP$486,12)="x","x","-")</f>
        <v>-</v>
      </c>
      <c r="F1096" s="15" t="str">
        <f>IF(VLOOKUP(A1095,'[1]Du lieu'!$A$4:$AP$486,28)="x","x","-")</f>
        <v>x</v>
      </c>
      <c r="G1096" s="16">
        <v>5.9</v>
      </c>
      <c r="H1096" s="14" t="str">
        <f>IF(E1096="x",VLOOKUP(A1095,'[1]Du lieu'!$A$4:$AP$486,20,FALSE),IF(F1096="x",IF(G1096&lt;&gt;"-",VLOOKUP(A1095,'[1]Du lieu'!$A$4:$AP$486,36,FALSE),"-"),"-"))</f>
        <v>10</v>
      </c>
      <c r="I1096" s="46"/>
    </row>
    <row r="1097" spans="1:9" ht="15.75" customHeight="1" x14ac:dyDescent="0.25">
      <c r="A1097" s="43"/>
      <c r="B1097" s="13" t="str">
        <f>"MSV: "&amp;VLOOKUP(A1095,'[1]Du lieu'!$A$4:$B$277,2,FALSE)</f>
        <v>MSV: B14DCCN029</v>
      </c>
      <c r="C1097" s="14" t="s">
        <v>18</v>
      </c>
      <c r="D1097" s="14" t="s">
        <v>16</v>
      </c>
      <c r="E1097" s="15" t="str">
        <f>IF(VLOOKUP(A1095,'[1]Du lieu'!$A$4:$AP$486,13)="x","x","-")</f>
        <v>-</v>
      </c>
      <c r="F1097" s="15" t="str">
        <f>IF(VLOOKUP(A1095,'[1]Du lieu'!$A$4:$AP$486,29)="x","x","-")</f>
        <v>-</v>
      </c>
      <c r="G1097" s="16"/>
      <c r="H1097" s="14" t="str">
        <f>IF(E1097="x",VLOOKUP(A1095,'[1]Du lieu'!$A$4:$AP$486,21,FALSE),IF(F1097="x",IF(G1097&lt;&gt;"-",VLOOKUP(A1095,'[1]Du lieu'!$A$4:$AP$486,37,FALSE),"-"),"-"))</f>
        <v>-</v>
      </c>
      <c r="I1097" s="46"/>
    </row>
    <row r="1098" spans="1:9" ht="15.75" customHeight="1" x14ac:dyDescent="0.25">
      <c r="A1098" s="44"/>
      <c r="B1098" s="13" t="str">
        <f>"NS: "&amp;VLOOKUP(A1095,'[1]Du lieu'!$A$4:$F$277,5,FALSE)&amp;")"</f>
        <v>NS: 13/05/1996)</v>
      </c>
      <c r="C1098" s="14" t="s">
        <v>19</v>
      </c>
      <c r="D1098" s="14" t="s">
        <v>16</v>
      </c>
      <c r="E1098" s="15" t="str">
        <f>IF(VLOOKUP(A1095,'[1]Du lieu'!$A$4:$AP$486,14)="x","x","-")</f>
        <v>-</v>
      </c>
      <c r="F1098" s="15" t="str">
        <f>IF(VLOOKUP(A1095,'[1]Du lieu'!$A$4:$AP$486,30)="x","x","-")</f>
        <v>-</v>
      </c>
      <c r="G1098" s="16"/>
      <c r="H1098" s="14" t="str">
        <f>IF(E1098="x",VLOOKUP(A1095,'[1]Du lieu'!$A$4:$AP$486,22,FALSE),IF(F1098="x",IF(G1098&lt;&gt;"-",VLOOKUP(A1095,'[1]Du lieu'!$A$4:$AP$486,38,FALSE),"-"),"-"))</f>
        <v>-</v>
      </c>
      <c r="I1098" s="46"/>
    </row>
    <row r="1099" spans="1:9" ht="15.75" customHeight="1" x14ac:dyDescent="0.25">
      <c r="A1099" s="47">
        <v>274</v>
      </c>
      <c r="B1099" s="9" t="str">
        <f>VLOOKUP(A1099,'[1]Du lieu'!$A$4:$C$278,3,FALSE)&amp;" "&amp;VLOOKUP(A1099,'[1]Du lieu'!$A$4:$D$278,4,FALSE)</f>
        <v>Khổng Tuấn Anh</v>
      </c>
      <c r="C1099" s="10" t="s">
        <v>15</v>
      </c>
      <c r="D1099" s="10" t="s">
        <v>16</v>
      </c>
      <c r="E1099" s="11" t="str">
        <f>IF(VLOOKUP(A1099,'[1]Du lieu'!$A$4:$AP$486,11)="x","x","-")</f>
        <v>-</v>
      </c>
      <c r="F1099" s="11" t="str">
        <f>IF(VLOOKUP(A1099,'[1]Du lieu'!$A$4:$AP$486,27)="x","x","-")</f>
        <v>x</v>
      </c>
      <c r="G1099" s="12">
        <v>6.6</v>
      </c>
      <c r="H1099" s="10" t="str">
        <f>IF(E1099="x",VLOOKUP(A1099,'[1]Du lieu'!$A$4:$AP$486,19,FALSE),IF(F1099="x",IF(G1099&lt;&gt;"-",VLOOKUP(A1099,'[1]Du lieu'!$A$4:$AP$486,35,FALSE),"-"),"-"))</f>
        <v>10</v>
      </c>
      <c r="I1099" s="50" t="str">
        <f>"Đã có chứng chỉ Tiếng Anh "&amp;VLOOKUP(A1099,'[1]Du lieu'!$A$4:$H$486,8,FALSE)&amp;" (điểm thi: "&amp;VLOOKUP(A1099,'[1]Du lieu'!$A$4:$H$486,7,FALSE)&amp;"), cấp ngày "&amp;VLOOKUP(A1099,'[1]Du lieu'!$A$4:$J$486,9,FALSE)&amp;", thời hạn của chứng chỉ: "&amp;VLOOKUP(In!A1099,'[1]Du lieu'!$A$4:$J$486,10)</f>
        <v>Đã có chứng chỉ Tiếng Anh TOEIC (điểm thi: 770), cấp ngày 27/11/2018, thời hạn của chứng chỉ: 27/11/2020</v>
      </c>
    </row>
    <row r="1100" spans="1:9" ht="15.75" customHeight="1" x14ac:dyDescent="0.25">
      <c r="A1100" s="48"/>
      <c r="B1100" s="13" t="str">
        <f>"(Lớp: "&amp;VLOOKUP(A1099,'[1]Du lieu'!$A$4:$F$279,6,FALSE)</f>
        <v>(Lớp: D14CNPM6</v>
      </c>
      <c r="C1100" s="14" t="s">
        <v>17</v>
      </c>
      <c r="D1100" s="14" t="s">
        <v>16</v>
      </c>
      <c r="E1100" s="15" t="str">
        <f>IF(VLOOKUP(A1099,'[1]Du lieu'!$A$4:$AP$486,12)="x","x","-")</f>
        <v>-</v>
      </c>
      <c r="F1100" s="15" t="str">
        <f>IF(VLOOKUP(A1099,'[1]Du lieu'!$A$4:$AP$486,28)="x","x","-")</f>
        <v>x</v>
      </c>
      <c r="G1100" s="16">
        <v>6.2</v>
      </c>
      <c r="H1100" s="14" t="str">
        <f>IF(E1100="x",VLOOKUP(A1099,'[1]Du lieu'!$A$4:$AP$486,20,FALSE),IF(F1100="x",IF(G1100&lt;&gt;"-",VLOOKUP(A1099,'[1]Du lieu'!$A$4:$AP$486,36,FALSE),"-"),"-"))</f>
        <v>10</v>
      </c>
      <c r="I1100" s="51"/>
    </row>
    <row r="1101" spans="1:9" ht="15.75" customHeight="1" x14ac:dyDescent="0.25">
      <c r="A1101" s="48"/>
      <c r="B1101" s="13" t="str">
        <f>"MSV: "&amp;VLOOKUP(A1099,'[1]Du lieu'!$A$4:$B$279,2,FALSE)</f>
        <v>MSV: B14DCCN655</v>
      </c>
      <c r="C1101" s="14" t="s">
        <v>18</v>
      </c>
      <c r="D1101" s="14" t="s">
        <v>16</v>
      </c>
      <c r="E1101" s="15" t="str">
        <f>IF(VLOOKUP(A1099,'[1]Du lieu'!$A$4:$AP$486,13)="x","x","-")</f>
        <v>-</v>
      </c>
      <c r="F1101" s="15" t="str">
        <f>IF(VLOOKUP(A1099,'[1]Du lieu'!$A$4:$AP$486,29)="x","x","-")</f>
        <v>-</v>
      </c>
      <c r="G1101" s="16"/>
      <c r="H1101" s="14" t="str">
        <f>IF(E1101="x",VLOOKUP(A1099,'[1]Du lieu'!$A$4:$AP$486,21,FALSE),IF(F1101="x",IF(G1101&lt;&gt;"-",VLOOKUP(A1099,'[1]Du lieu'!$A$4:$AP$486,37,FALSE),"-"),"-"))</f>
        <v>-</v>
      </c>
      <c r="I1101" s="51"/>
    </row>
    <row r="1102" spans="1:9" ht="15.75" customHeight="1" x14ac:dyDescent="0.25">
      <c r="A1102" s="48"/>
      <c r="B1102" s="28" t="str">
        <f>"NS: "&amp;VLOOKUP(A1099,'[1]Du lieu'!$A$4:$F$279,5,FALSE)&amp;")"</f>
        <v>NS: 16/09/1996)</v>
      </c>
      <c r="C1102" s="29" t="s">
        <v>19</v>
      </c>
      <c r="D1102" s="29" t="s">
        <v>16</v>
      </c>
      <c r="E1102" s="30" t="str">
        <f>IF(VLOOKUP(A1099,'[1]Du lieu'!$A$4:$AP$486,14)="x","x","-")</f>
        <v>-</v>
      </c>
      <c r="F1102" s="30" t="str">
        <f>IF(VLOOKUP(A1099,'[1]Du lieu'!$A$4:$AP$486,30)="x","x","-")</f>
        <v>-</v>
      </c>
      <c r="G1102" s="27"/>
      <c r="H1102" s="29" t="str">
        <f>IF(E1102="x",VLOOKUP(A1099,'[1]Du lieu'!$A$4:$AP$486,22,FALSE),IF(F1102="x",IF(G1102&lt;&gt;"-",VLOOKUP(A1099,'[1]Du lieu'!$A$4:$AP$486,38,FALSE),"-"),"-"))</f>
        <v>-</v>
      </c>
      <c r="I1102" s="52"/>
    </row>
    <row r="1103" spans="1:9" ht="15.75" customHeight="1" x14ac:dyDescent="0.25">
      <c r="A1103" s="42">
        <v>275</v>
      </c>
      <c r="B1103" s="9" t="str">
        <f>VLOOKUP(A1103,'[1]Du lieu'!$A$4:$C$280,3,FALSE)&amp;" "&amp;VLOOKUP(A1103,'[1]Du lieu'!$A$4:$D$280,4,FALSE)</f>
        <v>Nguyễn Hữu Hoàng Dương</v>
      </c>
      <c r="C1103" s="10" t="s">
        <v>15</v>
      </c>
      <c r="D1103" s="10" t="s">
        <v>16</v>
      </c>
      <c r="E1103" s="11" t="str">
        <f>IF(VLOOKUP(A1103,'[1]Du lieu'!$A$4:$AP$486,11)="x","x","-")</f>
        <v>-</v>
      </c>
      <c r="F1103" s="11" t="str">
        <f>IF(VLOOKUP(A1103,'[1]Du lieu'!$A$4:$AP$486,27)="x","x","-")</f>
        <v>x</v>
      </c>
      <c r="G1103" s="12">
        <v>6.1</v>
      </c>
      <c r="H1103" s="10" t="str">
        <f>IF(E1103="x",VLOOKUP(A1103,'[1]Du lieu'!$A$4:$AP$486,19,FALSE),IF(F1103="x",IF(G1103&lt;&gt;"-",VLOOKUP(A1103,'[1]Du lieu'!$A$4:$AP$486,35,FALSE),"-"),"-"))</f>
        <v>8</v>
      </c>
      <c r="I1103" s="45" t="str">
        <f>"Đã có chứng chỉ Tiếng Anh "&amp;VLOOKUP(A1103,'[1]Du lieu'!$A$4:$H$486,8,FALSE)&amp;" (điểm thi: "&amp;VLOOKUP(A1103,'[1]Du lieu'!$A$4:$H$486,7,FALSE)&amp;"), cấp ngày "&amp;VLOOKUP(A1103,'[1]Du lieu'!$A$4:$J$486,9,FALSE)&amp;", thời hạn của chứng chỉ: "&amp;VLOOKUP(In!A1103,'[1]Du lieu'!$A$4:$J$486,10)</f>
        <v>Đã có chứng chỉ Tiếng Anh TOEIC (điểm thi: 455), cấp ngày 15/9/2018, thời hạn của chứng chỉ: 15/9/2020</v>
      </c>
    </row>
    <row r="1104" spans="1:9" ht="15.75" customHeight="1" x14ac:dyDescent="0.25">
      <c r="A1104" s="43"/>
      <c r="B1104" s="13" t="str">
        <f>"(Lớp: "&amp;VLOOKUP(A1103,'[1]Du lieu'!$A$4:$F$280,6,FALSE)</f>
        <v>(Lớp: D14CNPM6</v>
      </c>
      <c r="C1104" s="14" t="s">
        <v>17</v>
      </c>
      <c r="D1104" s="14" t="s">
        <v>16</v>
      </c>
      <c r="E1104" s="15" t="str">
        <f>IF(VLOOKUP(A1103,'[1]Du lieu'!$A$4:$AP$486,12)="x","x","-")</f>
        <v>-</v>
      </c>
      <c r="F1104" s="15" t="str">
        <f>IF(VLOOKUP(A1103,'[1]Du lieu'!$A$4:$AP$486,28)="x","x","-")</f>
        <v>x</v>
      </c>
      <c r="G1104" s="16">
        <v>4.2</v>
      </c>
      <c r="H1104" s="14">
        <f>IF(E1104="x",VLOOKUP(A1103,'[1]Du lieu'!$A$4:$AP$486,20,FALSE),IF(F1104="x",IF(G1104&lt;&gt;"-",VLOOKUP(A1103,'[1]Du lieu'!$A$4:$AP$486,36,FALSE),"-"),"-"))</f>
        <v>7</v>
      </c>
      <c r="I1104" s="46"/>
    </row>
    <row r="1105" spans="1:9" ht="15.75" customHeight="1" x14ac:dyDescent="0.25">
      <c r="A1105" s="43"/>
      <c r="B1105" s="13" t="str">
        <f>"MSV: "&amp;VLOOKUP(A1103,'[1]Du lieu'!$A$4:$B$280,2,FALSE)</f>
        <v>MSV: B14DCCN659</v>
      </c>
      <c r="C1105" s="14" t="s">
        <v>18</v>
      </c>
      <c r="D1105" s="14" t="s">
        <v>16</v>
      </c>
      <c r="E1105" s="15" t="str">
        <f>IF(VLOOKUP(A1103,'[1]Du lieu'!$A$4:$AP$486,13)="x","x","-")</f>
        <v>-</v>
      </c>
      <c r="F1105" s="15" t="str">
        <f>IF(VLOOKUP(A1103,'[1]Du lieu'!$A$4:$AP$486,29)="x","x","-")</f>
        <v>-</v>
      </c>
      <c r="G1105" s="16"/>
      <c r="H1105" s="14" t="str">
        <f>IF(E1105="x",VLOOKUP(A1103,'[1]Du lieu'!$A$4:$AP$486,21,FALSE),IF(F1105="x",IF(G1105&lt;&gt;"-",VLOOKUP(A1103,'[1]Du lieu'!$A$4:$AP$486,37,FALSE),"-"),"-"))</f>
        <v>-</v>
      </c>
      <c r="I1105" s="46"/>
    </row>
    <row r="1106" spans="1:9" ht="15.75" customHeight="1" x14ac:dyDescent="0.25">
      <c r="A1106" s="44"/>
      <c r="B1106" s="13" t="str">
        <f>"NS: "&amp;VLOOKUP(A1103,'[1]Du lieu'!$A$4:$F$280,5,FALSE)&amp;")"</f>
        <v>NS: 15/07/1995)</v>
      </c>
      <c r="C1106" s="14" t="s">
        <v>19</v>
      </c>
      <c r="D1106" s="14" t="s">
        <v>16</v>
      </c>
      <c r="E1106" s="15" t="str">
        <f>IF(VLOOKUP(A1103,'[1]Du lieu'!$A$4:$AP$486,14)="x","x","-")</f>
        <v>-</v>
      </c>
      <c r="F1106" s="15" t="str">
        <f>IF(VLOOKUP(A1103,'[1]Du lieu'!$A$4:$AP$486,30)="x","x","-")</f>
        <v>-</v>
      </c>
      <c r="G1106" s="16"/>
      <c r="H1106" s="14" t="str">
        <f>IF(E1106="x",VLOOKUP(A1103,'[1]Du lieu'!$A$4:$AP$486,22,FALSE),IF(F1106="x",IF(G1106&lt;&gt;"-",VLOOKUP(A1103,'[1]Du lieu'!$A$4:$AP$486,38,FALSE),"-"),"-"))</f>
        <v>-</v>
      </c>
      <c r="I1106" s="46"/>
    </row>
    <row r="1107" spans="1:9" ht="15.75" customHeight="1" x14ac:dyDescent="0.25">
      <c r="A1107" s="47">
        <v>276</v>
      </c>
      <c r="B1107" s="9" t="str">
        <f>VLOOKUP(A1107,'[1]Du lieu'!$A$4:$C$281,3,FALSE)&amp;" "&amp;VLOOKUP(A1107,'[1]Du lieu'!$A$4:$D$281,4,FALSE)</f>
        <v>Nguyễn Minh Hiếu</v>
      </c>
      <c r="C1107" s="10" t="s">
        <v>15</v>
      </c>
      <c r="D1107" s="10" t="s">
        <v>16</v>
      </c>
      <c r="E1107" s="11" t="str">
        <f>IF(VLOOKUP(A1107,'[1]Du lieu'!$A$4:$AP$486,11)="x","x","-")</f>
        <v>-</v>
      </c>
      <c r="F1107" s="11" t="str">
        <f>IF(VLOOKUP(A1107,'[1]Du lieu'!$A$4:$AP$486,27)="x","x","-")</f>
        <v>x</v>
      </c>
      <c r="G1107" s="12">
        <v>6</v>
      </c>
      <c r="H1107" s="10" t="str">
        <f>IF(E1107="x",VLOOKUP(A1107,'[1]Du lieu'!$A$4:$AP$486,19,FALSE),IF(F1107="x",IF(G1107&lt;&gt;"-",VLOOKUP(A1107,'[1]Du lieu'!$A$4:$AP$486,35,FALSE),"-"),"-"))</f>
        <v>9</v>
      </c>
      <c r="I1107" s="50" t="str">
        <f>"Đã có chứng chỉ Tiếng Anh "&amp;VLOOKUP(A1107,'[1]Du lieu'!$A$4:$H$486,8,FALSE)&amp;" (điểm thi: "&amp;VLOOKUP(A1107,'[1]Du lieu'!$A$4:$H$486,7,FALSE)&amp;"), cấp ngày "&amp;VLOOKUP(A1107,'[1]Du lieu'!$A$4:$J$486,9,FALSE)&amp;", thời hạn của chứng chỉ: "&amp;VLOOKUP(In!A1107,'[1]Du lieu'!$A$4:$J$486,10)</f>
        <v>Đã có chứng chỉ Tiếng Anh TOEIC (điểm thi: 540), cấp ngày 09/9/2018, thời hạn của chứng chỉ: 09/9/2020</v>
      </c>
    </row>
    <row r="1108" spans="1:9" ht="15.75" customHeight="1" x14ac:dyDescent="0.25">
      <c r="A1108" s="48"/>
      <c r="B1108" s="13" t="str">
        <f>"(Lớp: "&amp;VLOOKUP(A1107,'[1]Du lieu'!$A$4:$F$281,6,FALSE)</f>
        <v>(Lớp: D14CNPM6</v>
      </c>
      <c r="C1108" s="14" t="s">
        <v>17</v>
      </c>
      <c r="D1108" s="14" t="s">
        <v>16</v>
      </c>
      <c r="E1108" s="15" t="str">
        <f>IF(VLOOKUP(A1107,'[1]Du lieu'!$A$4:$AP$486,12)="x","x","-")</f>
        <v>-</v>
      </c>
      <c r="F1108" s="15" t="str">
        <f>IF(VLOOKUP(A1107,'[1]Du lieu'!$A$4:$AP$486,28)="x","x","-")</f>
        <v>x</v>
      </c>
      <c r="G1108" s="16">
        <v>5.0999999999999996</v>
      </c>
      <c r="H1108" s="14" t="str">
        <f>IF(E1108="x",VLOOKUP(A1107,'[1]Du lieu'!$A$4:$AP$486,20,FALSE),IF(F1108="x",IF(G1108&lt;&gt;"-",VLOOKUP(A1107,'[1]Du lieu'!$A$4:$AP$486,36,FALSE),"-"),"-"))</f>
        <v>9</v>
      </c>
      <c r="I1108" s="51"/>
    </row>
    <row r="1109" spans="1:9" ht="15.75" customHeight="1" x14ac:dyDescent="0.25">
      <c r="A1109" s="48"/>
      <c r="B1109" s="13" t="str">
        <f>"MSV: "&amp;VLOOKUP(A1107,'[1]Du lieu'!$A$4:$B$281,2,FALSE)</f>
        <v>MSV: B14DCCN638</v>
      </c>
      <c r="C1109" s="14" t="s">
        <v>18</v>
      </c>
      <c r="D1109" s="14" t="s">
        <v>16</v>
      </c>
      <c r="E1109" s="15" t="str">
        <f>IF(VLOOKUP(A1107,'[1]Du lieu'!$A$4:$AP$486,13)="x","x","-")</f>
        <v>-</v>
      </c>
      <c r="F1109" s="15" t="str">
        <f>IF(VLOOKUP(A1107,'[1]Du lieu'!$A$4:$AP$486,29)="x","x","-")</f>
        <v>-</v>
      </c>
      <c r="G1109" s="16"/>
      <c r="H1109" s="14" t="str">
        <f>IF(E1109="x",VLOOKUP(A1107,'[1]Du lieu'!$A$4:$AP$486,21,FALSE),IF(F1109="x",IF(G1109&lt;&gt;"-",VLOOKUP(A1107,'[1]Du lieu'!$A$4:$AP$486,37,FALSE),"-"),"-"))</f>
        <v>-</v>
      </c>
      <c r="I1109" s="51"/>
    </row>
    <row r="1110" spans="1:9" ht="15.75" customHeight="1" x14ac:dyDescent="0.25">
      <c r="A1110" s="48"/>
      <c r="B1110" s="28" t="str">
        <f>"NS: "&amp;VLOOKUP(A1107,'[1]Du lieu'!$A$4:$F$281,5,FALSE)&amp;")"</f>
        <v>NS: 24/08/1996)</v>
      </c>
      <c r="C1110" s="29" t="s">
        <v>19</v>
      </c>
      <c r="D1110" s="29" t="s">
        <v>16</v>
      </c>
      <c r="E1110" s="30" t="str">
        <f>IF(VLOOKUP(A1107,'[1]Du lieu'!$A$4:$AP$486,14)="x","x","-")</f>
        <v>-</v>
      </c>
      <c r="F1110" s="30" t="str">
        <f>IF(VLOOKUP(A1107,'[1]Du lieu'!$A$4:$AP$486,30)="x","x","-")</f>
        <v>-</v>
      </c>
      <c r="G1110" s="27"/>
      <c r="H1110" s="29" t="str">
        <f>IF(E1110="x",VLOOKUP(A1107,'[1]Du lieu'!$A$4:$AP$486,22,FALSE),IF(F1110="x",IF(G1110&lt;&gt;"-",VLOOKUP(A1107,'[1]Du lieu'!$A$4:$AP$486,38,FALSE),"-"),"-"))</f>
        <v>-</v>
      </c>
      <c r="I1110" s="52"/>
    </row>
    <row r="1111" spans="1:9" ht="15.75" customHeight="1" x14ac:dyDescent="0.25">
      <c r="A1111" s="42">
        <v>277</v>
      </c>
      <c r="B1111" s="9" t="str">
        <f>VLOOKUP(A1111,'[1]Du lieu'!$A$4:$C$282,3,FALSE)&amp;" "&amp;VLOOKUP(A1111,'[1]Du lieu'!$A$4:$D$282,4,FALSE)</f>
        <v>Đào Thị Huyền</v>
      </c>
      <c r="C1111" s="10" t="s">
        <v>15</v>
      </c>
      <c r="D1111" s="10" t="s">
        <v>16</v>
      </c>
      <c r="E1111" s="11" t="str">
        <f>IF(VLOOKUP(A1111,'[1]Du lieu'!$A$4:$AP$486,11)="x","x","-")</f>
        <v>-</v>
      </c>
      <c r="F1111" s="11" t="str">
        <f>IF(VLOOKUP(A1111,'[1]Du lieu'!$A$4:$AP$486,27)="x","x","-")</f>
        <v>x</v>
      </c>
      <c r="G1111" s="12">
        <v>7.1</v>
      </c>
      <c r="H1111" s="10" t="str">
        <f>IF(E1111="x",VLOOKUP(A1111,'[1]Du lieu'!$A$4:$AP$486,19,FALSE),IF(F1111="x",IF(G1111&lt;&gt;"-",VLOOKUP(A1111,'[1]Du lieu'!$A$4:$AP$486,35,FALSE),"-"),"-"))</f>
        <v>10</v>
      </c>
      <c r="I1111" s="45" t="str">
        <f>"Đã có chứng chỉ Tiếng Anh "&amp;VLOOKUP(A1111,'[1]Du lieu'!$A$4:$H$486,8,FALSE)&amp;" (điểm thi: "&amp;VLOOKUP(A1111,'[1]Du lieu'!$A$4:$H$486,7,FALSE)&amp;"), cấp ngày "&amp;VLOOKUP(A1111,'[1]Du lieu'!$A$4:$J$486,9,FALSE)&amp;", thời hạn của chứng chỉ: "&amp;VLOOKUP(In!A1111,'[1]Du lieu'!$A$4:$J$486,10)</f>
        <v>Đã có chứng chỉ Tiếng Anh TOEIC (điểm thi: 680), cấp ngày 09/9/2018, thời hạn của chứng chỉ: 09/9/2020</v>
      </c>
    </row>
    <row r="1112" spans="1:9" ht="15.75" customHeight="1" x14ac:dyDescent="0.25">
      <c r="A1112" s="43"/>
      <c r="B1112" s="13" t="str">
        <f>"(Lớp: "&amp;VLOOKUP(A1111,'[1]Du lieu'!$A$4:$F$282,6,FALSE)</f>
        <v>(Lớp: D14CNPM6</v>
      </c>
      <c r="C1112" s="14" t="s">
        <v>17</v>
      </c>
      <c r="D1112" s="14" t="s">
        <v>16</v>
      </c>
      <c r="E1112" s="15" t="str">
        <f>IF(VLOOKUP(A1111,'[1]Du lieu'!$A$4:$AP$486,12)="x","x","-")</f>
        <v>-</v>
      </c>
      <c r="F1112" s="15" t="str">
        <f>IF(VLOOKUP(A1111,'[1]Du lieu'!$A$4:$AP$486,28)="x","x","-")</f>
        <v>x</v>
      </c>
      <c r="G1112" s="16">
        <v>6.2</v>
      </c>
      <c r="H1112" s="14" t="str">
        <f>IF(E1112="x",VLOOKUP(A1111,'[1]Du lieu'!$A$4:$AP$486,20,FALSE),IF(F1112="x",IF(G1112&lt;&gt;"-",VLOOKUP(A1111,'[1]Du lieu'!$A$4:$AP$486,36,FALSE),"-"),"-"))</f>
        <v>10</v>
      </c>
      <c r="I1112" s="46"/>
    </row>
    <row r="1113" spans="1:9" ht="15.75" customHeight="1" x14ac:dyDescent="0.25">
      <c r="A1113" s="43"/>
      <c r="B1113" s="13" t="str">
        <f>"MSV: "&amp;VLOOKUP(A1111,'[1]Du lieu'!$A$4:$B$282,2,FALSE)</f>
        <v>MSV: B14DCCN868</v>
      </c>
      <c r="C1113" s="14" t="s">
        <v>18</v>
      </c>
      <c r="D1113" s="14" t="s">
        <v>16</v>
      </c>
      <c r="E1113" s="15" t="str">
        <f>IF(VLOOKUP(A1111,'[1]Du lieu'!$A$4:$AP$486,13)="x","x","-")</f>
        <v>-</v>
      </c>
      <c r="F1113" s="15" t="str">
        <f>IF(VLOOKUP(A1111,'[1]Du lieu'!$A$4:$AP$486,29)="x","x","-")</f>
        <v>-</v>
      </c>
      <c r="G1113" s="16"/>
      <c r="H1113" s="14" t="str">
        <f>IF(E1113="x",VLOOKUP(A1111,'[1]Du lieu'!$A$4:$AP$486,21,FALSE),IF(F1113="x",IF(G1113&lt;&gt;"-",VLOOKUP(A1111,'[1]Du lieu'!$A$4:$AP$486,37,FALSE),"-"),"-"))</f>
        <v>-</v>
      </c>
      <c r="I1113" s="46"/>
    </row>
    <row r="1114" spans="1:9" ht="15.75" customHeight="1" x14ac:dyDescent="0.25">
      <c r="A1114" s="44"/>
      <c r="B1114" s="13" t="str">
        <f>"NS: "&amp;VLOOKUP(A1111,'[1]Du lieu'!$A$4:$F$282,5,FALSE)&amp;")"</f>
        <v>NS: 10/10/1994)</v>
      </c>
      <c r="C1114" s="14" t="s">
        <v>19</v>
      </c>
      <c r="D1114" s="14" t="s">
        <v>16</v>
      </c>
      <c r="E1114" s="15" t="str">
        <f>IF(VLOOKUP(A1111,'[1]Du lieu'!$A$4:$AP$486,14)="x","x","-")</f>
        <v>-</v>
      </c>
      <c r="F1114" s="15" t="str">
        <f>IF(VLOOKUP(A1111,'[1]Du lieu'!$A$4:$AP$486,30)="x","x","-")</f>
        <v>-</v>
      </c>
      <c r="G1114" s="16"/>
      <c r="H1114" s="14" t="str">
        <f>IF(E1114="x",VLOOKUP(A1111,'[1]Du lieu'!$A$4:$AP$486,22,FALSE),IF(F1114="x",IF(G1114&lt;&gt;"-",VLOOKUP(A1111,'[1]Du lieu'!$A$4:$AP$486,38,FALSE),"-"),"-"))</f>
        <v>-</v>
      </c>
      <c r="I1114" s="46"/>
    </row>
    <row r="1115" spans="1:9" ht="15.75" customHeight="1" x14ac:dyDescent="0.25">
      <c r="A1115" s="47">
        <v>278</v>
      </c>
      <c r="B1115" s="9" t="str">
        <f>VLOOKUP(A1115,'[1]Du lieu'!$A$4:$C$283,3,FALSE)&amp;" "&amp;VLOOKUP(A1115,'[1]Du lieu'!$A$4:$D$283,4,FALSE)</f>
        <v>Phạm Minh Hoàng</v>
      </c>
      <c r="C1115" s="10" t="s">
        <v>15</v>
      </c>
      <c r="D1115" s="10" t="s">
        <v>16</v>
      </c>
      <c r="E1115" s="11" t="str">
        <f>IF(VLOOKUP(A1115,'[1]Du lieu'!$A$4:$AP$486,11)="x","x","-")</f>
        <v>-</v>
      </c>
      <c r="F1115" s="11" t="str">
        <f>IF(VLOOKUP(A1115,'[1]Du lieu'!$A$4:$AP$486,27)="x","x","-")</f>
        <v>x</v>
      </c>
      <c r="G1115" s="12">
        <v>6.1</v>
      </c>
      <c r="H1115" s="10" t="str">
        <f>IF(E1115="x",VLOOKUP(A1115,'[1]Du lieu'!$A$4:$AP$486,19,FALSE),IF(F1115="x",IF(G1115&lt;&gt;"-",VLOOKUP(A1115,'[1]Du lieu'!$A$4:$AP$486,35,FALSE),"-"),"-"))</f>
        <v>10</v>
      </c>
      <c r="I1115" s="50" t="str">
        <f>"Đã có chứng chỉ Tiếng Anh "&amp;VLOOKUP(A1115,'[1]Du lieu'!$A$4:$H$486,8,FALSE)&amp;" (điểm thi: "&amp;VLOOKUP(A1115,'[1]Du lieu'!$A$4:$H$486,7,FALSE)&amp;"), cấp ngày "&amp;VLOOKUP(A1115,'[1]Du lieu'!$A$4:$J$486,9,FALSE)&amp;", thời hạn của chứng chỉ: "&amp;VLOOKUP(In!A1115,'[1]Du lieu'!$A$4:$J$486,10)</f>
        <v>Đã có chứng chỉ Tiếng Anh TOEIC (điểm thi: 785), cấp ngày 15/3/2018, thời hạn của chứng chỉ: 15/3/2020</v>
      </c>
    </row>
    <row r="1116" spans="1:9" ht="15.75" customHeight="1" x14ac:dyDescent="0.25">
      <c r="A1116" s="48"/>
      <c r="B1116" s="13" t="str">
        <f>"(Lớp: "&amp;VLOOKUP(A1115,'[1]Du lieu'!$A$4:$F$283,6,FALSE)</f>
        <v>(Lớp: D14CNPM6</v>
      </c>
      <c r="C1116" s="14" t="s">
        <v>17</v>
      </c>
      <c r="D1116" s="14" t="s">
        <v>16</v>
      </c>
      <c r="E1116" s="15" t="str">
        <f>IF(VLOOKUP(A1115,'[1]Du lieu'!$A$4:$AP$486,12)="x","x","-")</f>
        <v>-</v>
      </c>
      <c r="F1116" s="15" t="str">
        <f>IF(VLOOKUP(A1115,'[1]Du lieu'!$A$4:$AP$486,28)="x","x","-")</f>
        <v>x</v>
      </c>
      <c r="G1116" s="16">
        <v>6.7</v>
      </c>
      <c r="H1116" s="14" t="str">
        <f>IF(E1116="x",VLOOKUP(A1115,'[1]Du lieu'!$A$4:$AP$486,20,FALSE),IF(F1116="x",IF(G1116&lt;&gt;"-",VLOOKUP(A1115,'[1]Du lieu'!$A$4:$AP$486,36,FALSE),"-"),"-"))</f>
        <v>10</v>
      </c>
      <c r="I1116" s="51"/>
    </row>
    <row r="1117" spans="1:9" ht="15.75" customHeight="1" x14ac:dyDescent="0.25">
      <c r="A1117" s="48"/>
      <c r="B1117" s="13" t="str">
        <f>"MSV: "&amp;VLOOKUP(A1115,'[1]Du lieu'!$A$4:$B$283,2,FALSE)</f>
        <v>MSV: B14DCCN718</v>
      </c>
      <c r="C1117" s="14" t="s">
        <v>18</v>
      </c>
      <c r="D1117" s="14" t="s">
        <v>16</v>
      </c>
      <c r="E1117" s="15" t="str">
        <f>IF(VLOOKUP(A1115,'[1]Du lieu'!$A$4:$AP$486,13)="x","x","-")</f>
        <v>-</v>
      </c>
      <c r="F1117" s="15" t="str">
        <f>IF(VLOOKUP(A1115,'[1]Du lieu'!$A$4:$AP$486,29)="x","x","-")</f>
        <v>-</v>
      </c>
      <c r="G1117" s="16"/>
      <c r="H1117" s="14" t="str">
        <f>IF(E1117="x",VLOOKUP(A1115,'[1]Du lieu'!$A$4:$AP$486,21,FALSE),IF(F1117="x",IF(G1117&lt;&gt;"-",VLOOKUP(A1115,'[1]Du lieu'!$A$4:$AP$486,37,FALSE),"-"),"-"))</f>
        <v>-</v>
      </c>
      <c r="I1117" s="51"/>
    </row>
    <row r="1118" spans="1:9" ht="15.75" customHeight="1" x14ac:dyDescent="0.25">
      <c r="A1118" s="48"/>
      <c r="B1118" s="28" t="str">
        <f>"NS: "&amp;VLOOKUP(A1115,'[1]Du lieu'!$A$4:$F$283,5,FALSE)&amp;")"</f>
        <v>NS: 12/12/1996)</v>
      </c>
      <c r="C1118" s="29" t="s">
        <v>19</v>
      </c>
      <c r="D1118" s="29" t="s">
        <v>16</v>
      </c>
      <c r="E1118" s="30" t="str">
        <f>IF(VLOOKUP(A1115,'[1]Du lieu'!$A$4:$AP$486,14)="x","x","-")</f>
        <v>-</v>
      </c>
      <c r="F1118" s="30" t="str">
        <f>IF(VLOOKUP(A1115,'[1]Du lieu'!$A$4:$AP$486,30)="x","x","-")</f>
        <v>-</v>
      </c>
      <c r="G1118" s="27"/>
      <c r="H1118" s="29" t="str">
        <f>IF(E1118="x",VLOOKUP(A1115,'[1]Du lieu'!$A$4:$AP$486,22,FALSE),IF(F1118="x",IF(G1118&lt;&gt;"-",VLOOKUP(A1115,'[1]Du lieu'!$A$4:$AP$486,38,FALSE),"-"),"-"))</f>
        <v>-</v>
      </c>
      <c r="I1118" s="52"/>
    </row>
    <row r="1119" spans="1:9" ht="15.75" customHeight="1" x14ac:dyDescent="0.25">
      <c r="A1119" s="42">
        <v>279</v>
      </c>
      <c r="B1119" s="9" t="str">
        <f>VLOOKUP(A1119,'[1]Du lieu'!$A$4:$C$284,3,FALSE)&amp;" "&amp;VLOOKUP(A1119,'[1]Du lieu'!$A$4:$D$284,4,FALSE)</f>
        <v>Phan Lý Huỳnh</v>
      </c>
      <c r="C1119" s="10" t="s">
        <v>15</v>
      </c>
      <c r="D1119" s="10" t="s">
        <v>16</v>
      </c>
      <c r="E1119" s="11" t="str">
        <f>IF(VLOOKUP(A1119,'[1]Du lieu'!$A$4:$AP$486,11)="x","x","-")</f>
        <v>-</v>
      </c>
      <c r="F1119" s="11" t="str">
        <f>IF(VLOOKUP(A1119,'[1]Du lieu'!$A$4:$AP$486,27)="x","x","-")</f>
        <v>x</v>
      </c>
      <c r="G1119" s="12">
        <v>5.5</v>
      </c>
      <c r="H1119" s="10" t="str">
        <f>IF(E1119="x",VLOOKUP(A1119,'[1]Du lieu'!$A$4:$AP$486,19,FALSE),IF(F1119="x",IF(G1119&lt;&gt;"-",VLOOKUP(A1119,'[1]Du lieu'!$A$4:$AP$486,35,FALSE),"-"),"-"))</f>
        <v>10</v>
      </c>
      <c r="I1119" s="45" t="str">
        <f>"Đã có chứng chỉ Tiếng Anh "&amp;VLOOKUP(A1119,'[1]Du lieu'!$A$4:$H$486,8,FALSE)&amp;" (điểm thi: "&amp;VLOOKUP(A1119,'[1]Du lieu'!$A$4:$H$486,7,FALSE)&amp;"), cấp ngày "&amp;VLOOKUP(A1119,'[1]Du lieu'!$A$4:$J$486,9,FALSE)&amp;", thời hạn của chứng chỉ: "&amp;VLOOKUP(In!A1119,'[1]Du lieu'!$A$4:$J$486,10)</f>
        <v>Đã có chứng chỉ Tiếng Anh TOEIC (điểm thi: 565), cấp ngày 09/9/2018, thời hạn của chứng chỉ: 09/9/2020</v>
      </c>
    </row>
    <row r="1120" spans="1:9" ht="15.75" customHeight="1" x14ac:dyDescent="0.25">
      <c r="A1120" s="43"/>
      <c r="B1120" s="13" t="str">
        <f>"(Lớp: "&amp;VLOOKUP(A1119,'[1]Du lieu'!$A$4:$F$284,6,FALSE)</f>
        <v>(Lớp: D14CNPM6</v>
      </c>
      <c r="C1120" s="14" t="s">
        <v>17</v>
      </c>
      <c r="D1120" s="14" t="s">
        <v>16</v>
      </c>
      <c r="E1120" s="15" t="str">
        <f>IF(VLOOKUP(A1119,'[1]Du lieu'!$A$4:$AP$486,12)="x","x","-")</f>
        <v>-</v>
      </c>
      <c r="F1120" s="15" t="str">
        <f>IF(VLOOKUP(A1119,'[1]Du lieu'!$A$4:$AP$486,28)="x","x","-")</f>
        <v>x</v>
      </c>
      <c r="G1120" s="16">
        <v>5.4</v>
      </c>
      <c r="H1120" s="14" t="str">
        <f>IF(E1120="x",VLOOKUP(A1119,'[1]Du lieu'!$A$4:$AP$486,20,FALSE),IF(F1120="x",IF(G1120&lt;&gt;"-",VLOOKUP(A1119,'[1]Du lieu'!$A$4:$AP$486,36,FALSE),"-"),"-"))</f>
        <v>10</v>
      </c>
      <c r="I1120" s="46"/>
    </row>
    <row r="1121" spans="1:9" ht="15.75" customHeight="1" x14ac:dyDescent="0.25">
      <c r="A1121" s="43"/>
      <c r="B1121" s="13" t="str">
        <f>"MSV: "&amp;VLOOKUP(A1119,'[1]Du lieu'!$A$4:$B$284,2,FALSE)</f>
        <v>MSV: B14DCCN791</v>
      </c>
      <c r="C1121" s="14" t="s">
        <v>18</v>
      </c>
      <c r="D1121" s="14" t="s">
        <v>16</v>
      </c>
      <c r="E1121" s="15" t="str">
        <f>IF(VLOOKUP(A1119,'[1]Du lieu'!$A$4:$AP$486,13)="x","x","-")</f>
        <v>-</v>
      </c>
      <c r="F1121" s="15" t="str">
        <f>IF(VLOOKUP(A1119,'[1]Du lieu'!$A$4:$AP$486,29)="x","x","-")</f>
        <v>-</v>
      </c>
      <c r="G1121" s="16"/>
      <c r="H1121" s="14" t="str">
        <f>IF(E1121="x",VLOOKUP(A1119,'[1]Du lieu'!$A$4:$AP$486,21,FALSE),IF(F1121="x",IF(G1121&lt;&gt;"-",VLOOKUP(A1119,'[1]Du lieu'!$A$4:$AP$486,37,FALSE),"-"),"-"))</f>
        <v>-</v>
      </c>
      <c r="I1121" s="46"/>
    </row>
    <row r="1122" spans="1:9" ht="15.75" customHeight="1" x14ac:dyDescent="0.25">
      <c r="A1122" s="44"/>
      <c r="B1122" s="13" t="str">
        <f>"NS: "&amp;VLOOKUP(A1119,'[1]Du lieu'!$A$4:$F$284,5,FALSE)&amp;")"</f>
        <v>NS: 08/06/1996)</v>
      </c>
      <c r="C1122" s="14" t="s">
        <v>19</v>
      </c>
      <c r="D1122" s="14" t="s">
        <v>16</v>
      </c>
      <c r="E1122" s="15" t="str">
        <f>IF(VLOOKUP(A1119,'[1]Du lieu'!$A$4:$AP$486,14)="x","x","-")</f>
        <v>-</v>
      </c>
      <c r="F1122" s="15" t="str">
        <f>IF(VLOOKUP(A1119,'[1]Du lieu'!$A$4:$AP$486,30)="x","x","-")</f>
        <v>-</v>
      </c>
      <c r="G1122" s="16"/>
      <c r="H1122" s="14" t="str">
        <f>IF(E1122="x",VLOOKUP(A1119,'[1]Du lieu'!$A$4:$AP$486,22,FALSE),IF(F1122="x",IF(G1122&lt;&gt;"-",VLOOKUP(A1119,'[1]Du lieu'!$A$4:$AP$486,38,FALSE),"-"),"-"))</f>
        <v>-</v>
      </c>
      <c r="I1122" s="46"/>
    </row>
    <row r="1123" spans="1:9" ht="15.75" customHeight="1" x14ac:dyDescent="0.25">
      <c r="A1123" s="47">
        <v>280</v>
      </c>
      <c r="B1123" s="9" t="str">
        <f>VLOOKUP(A1123,'[1]Du lieu'!$A$4:$C$285,3,FALSE)&amp;" "&amp;VLOOKUP(A1123,'[1]Du lieu'!$A$4:$D$285,4,FALSE)</f>
        <v>Phạm Thị Mai</v>
      </c>
      <c r="C1123" s="10" t="s">
        <v>15</v>
      </c>
      <c r="D1123" s="10" t="s">
        <v>16</v>
      </c>
      <c r="E1123" s="11" t="str">
        <f>IF(VLOOKUP(A1123,'[1]Du lieu'!$A$4:$AP$486,11)="x","x","-")</f>
        <v>-</v>
      </c>
      <c r="F1123" s="11" t="str">
        <f>IF(VLOOKUP(A1123,'[1]Du lieu'!$A$4:$AP$486,27)="x","x","-")</f>
        <v>x</v>
      </c>
      <c r="G1123" s="12">
        <v>5.7</v>
      </c>
      <c r="H1123" s="10" t="str">
        <f>IF(E1123="x",VLOOKUP(A1123,'[1]Du lieu'!$A$4:$AP$486,19,FALSE),IF(F1123="x",IF(G1123&lt;&gt;"-",VLOOKUP(A1123,'[1]Du lieu'!$A$4:$AP$486,35,FALSE),"-"),"-"))</f>
        <v>10</v>
      </c>
      <c r="I1123" s="50" t="str">
        <f>"Đã có chứng chỉ Tiếng Anh "&amp;VLOOKUP(A1123,'[1]Du lieu'!$A$4:$H$486,8,FALSE)&amp;" (điểm thi: "&amp;VLOOKUP(A1123,'[1]Du lieu'!$A$4:$H$486,7,FALSE)&amp;"), cấp ngày "&amp;VLOOKUP(A1123,'[1]Du lieu'!$A$4:$J$486,9,FALSE)&amp;", thời hạn của chứng chỉ: "&amp;VLOOKUP(In!A1123,'[1]Du lieu'!$A$4:$J$486,10)</f>
        <v>Đã có chứng chỉ Tiếng Anh TOEIC (điểm thi: 550), cấp ngày 17/10/2018, thời hạn của chứng chỉ: 17/10/2020</v>
      </c>
    </row>
    <row r="1124" spans="1:9" ht="15.75" customHeight="1" x14ac:dyDescent="0.25">
      <c r="A1124" s="48"/>
      <c r="B1124" s="13" t="str">
        <f>"(Lớp: "&amp;VLOOKUP(A1123,'[1]Du lieu'!$A$4:$F$285,6,FALSE)</f>
        <v>(Lớp: D14CNPM6</v>
      </c>
      <c r="C1124" s="14" t="s">
        <v>17</v>
      </c>
      <c r="D1124" s="14" t="s">
        <v>16</v>
      </c>
      <c r="E1124" s="15" t="str">
        <f>IF(VLOOKUP(A1123,'[1]Du lieu'!$A$4:$AP$486,12)="x","x","-")</f>
        <v>-</v>
      </c>
      <c r="F1124" s="15" t="str">
        <f>IF(VLOOKUP(A1123,'[1]Du lieu'!$A$4:$AP$486,28)="x","x","-")</f>
        <v>x</v>
      </c>
      <c r="G1124" s="16">
        <v>6.1</v>
      </c>
      <c r="H1124" s="14" t="str">
        <f>IF(E1124="x",VLOOKUP(A1123,'[1]Du lieu'!$A$4:$AP$486,20,FALSE),IF(F1124="x",IF(G1124&lt;&gt;"-",VLOOKUP(A1123,'[1]Du lieu'!$A$4:$AP$486,36,FALSE),"-"),"-"))</f>
        <v>10</v>
      </c>
      <c r="I1124" s="51"/>
    </row>
    <row r="1125" spans="1:9" ht="15.75" customHeight="1" x14ac:dyDescent="0.25">
      <c r="A1125" s="48"/>
      <c r="B1125" s="13" t="str">
        <f>"MSV: "&amp;VLOOKUP(A1123,'[1]Du lieu'!$A$4:$B$285,2,FALSE)</f>
        <v>MSV: B13DCCN476</v>
      </c>
      <c r="C1125" s="14" t="s">
        <v>18</v>
      </c>
      <c r="D1125" s="14" t="s">
        <v>16</v>
      </c>
      <c r="E1125" s="15" t="str">
        <f>IF(VLOOKUP(A1123,'[1]Du lieu'!$A$4:$AP$486,13)="x","x","-")</f>
        <v>-</v>
      </c>
      <c r="F1125" s="15" t="str">
        <f>IF(VLOOKUP(A1123,'[1]Du lieu'!$A$4:$AP$486,29)="x","x","-")</f>
        <v>-</v>
      </c>
      <c r="G1125" s="16"/>
      <c r="H1125" s="14" t="str">
        <f>IF(E1125="x",VLOOKUP(A1123,'[1]Du lieu'!$A$4:$AP$486,21,FALSE),IF(F1125="x",IF(G1125&lt;&gt;"-",VLOOKUP(A1123,'[1]Du lieu'!$A$4:$AP$486,37,FALSE),"-"),"-"))</f>
        <v>-</v>
      </c>
      <c r="I1125" s="51"/>
    </row>
    <row r="1126" spans="1:9" ht="15.75" customHeight="1" x14ac:dyDescent="0.25">
      <c r="A1126" s="48"/>
      <c r="B1126" s="28" t="str">
        <f>"NS: "&amp;VLOOKUP(A1123,'[1]Du lieu'!$A$4:$F$285,5,FALSE)&amp;")"</f>
        <v>NS: 12/04/1995)</v>
      </c>
      <c r="C1126" s="29" t="s">
        <v>19</v>
      </c>
      <c r="D1126" s="29" t="s">
        <v>16</v>
      </c>
      <c r="E1126" s="30" t="str">
        <f>IF(VLOOKUP(A1123,'[1]Du lieu'!$A$4:$AP$486,14)="x","x","-")</f>
        <v>-</v>
      </c>
      <c r="F1126" s="30" t="str">
        <f>IF(VLOOKUP(A1123,'[1]Du lieu'!$A$4:$AP$486,30)="x","x","-")</f>
        <v>-</v>
      </c>
      <c r="G1126" s="27"/>
      <c r="H1126" s="29" t="str">
        <f>IF(E1126="x",VLOOKUP(A1123,'[1]Du lieu'!$A$4:$AP$486,22,FALSE),IF(F1126="x",IF(G1126&lt;&gt;"-",VLOOKUP(A1123,'[1]Du lieu'!$A$4:$AP$486,38,FALSE),"-"),"-"))</f>
        <v>-</v>
      </c>
      <c r="I1126" s="52"/>
    </row>
    <row r="1127" spans="1:9" ht="15.75" customHeight="1" x14ac:dyDescent="0.25">
      <c r="A1127" s="42">
        <v>281</v>
      </c>
      <c r="B1127" s="9" t="str">
        <f>VLOOKUP(A1127,'[1]Du lieu'!$A$4:$C$286,3,FALSE)&amp;" "&amp;VLOOKUP(A1127,'[1]Du lieu'!$A$4:$D$286,4,FALSE)</f>
        <v>Nguyễn Thị Hồng Nhung</v>
      </c>
      <c r="C1127" s="10" t="s">
        <v>15</v>
      </c>
      <c r="D1127" s="10" t="s">
        <v>16</v>
      </c>
      <c r="E1127" s="11" t="str">
        <f>IF(VLOOKUP(A1127,'[1]Du lieu'!$A$4:$AP$486,11)="x","x","-")</f>
        <v>-</v>
      </c>
      <c r="F1127" s="11" t="str">
        <f>IF(VLOOKUP(A1127,'[1]Du lieu'!$A$4:$AP$486,27)="x","x","-")</f>
        <v>x</v>
      </c>
      <c r="G1127" s="12">
        <v>6.7</v>
      </c>
      <c r="H1127" s="10" t="str">
        <f>IF(E1127="x",VLOOKUP(A1127,'[1]Du lieu'!$A$4:$AP$486,19,FALSE),IF(F1127="x",IF(G1127&lt;&gt;"-",VLOOKUP(A1127,'[1]Du lieu'!$A$4:$AP$486,35,FALSE),"-"),"-"))</f>
        <v>10</v>
      </c>
      <c r="I1127" s="45" t="str">
        <f>"Đã có chứng chỉ Tiếng Anh "&amp;VLOOKUP(A1127,'[1]Du lieu'!$A$4:$H$486,8,FALSE)&amp;" (điểm thi: "&amp;VLOOKUP(A1127,'[1]Du lieu'!$A$4:$H$486,7,FALSE)&amp;"), cấp ngày "&amp;VLOOKUP(A1127,'[1]Du lieu'!$A$4:$J$486,9,FALSE)&amp;", thời hạn của chứng chỉ: "&amp;VLOOKUP(In!A1127,'[1]Du lieu'!$A$4:$J$486,10)</f>
        <v>Đã có chứng chỉ Tiếng Anh TOEIC (điểm thi: 570), cấp ngày 17/10/2018, thời hạn của chứng chỉ: 17/10/2020</v>
      </c>
    </row>
    <row r="1128" spans="1:9" ht="15.75" customHeight="1" x14ac:dyDescent="0.25">
      <c r="A1128" s="43"/>
      <c r="B1128" s="13" t="str">
        <f>"(Lớp: "&amp;VLOOKUP(A1127,'[1]Du lieu'!$A$4:$F$286,6,FALSE)</f>
        <v>(Lớp: D14CNPM6</v>
      </c>
      <c r="C1128" s="14" t="s">
        <v>17</v>
      </c>
      <c r="D1128" s="14" t="s">
        <v>16</v>
      </c>
      <c r="E1128" s="15" t="str">
        <f>IF(VLOOKUP(A1127,'[1]Du lieu'!$A$4:$AP$486,12)="x","x","-")</f>
        <v>-</v>
      </c>
      <c r="F1128" s="15" t="str">
        <f>IF(VLOOKUP(A1127,'[1]Du lieu'!$A$4:$AP$486,28)="x","x","-")</f>
        <v>x</v>
      </c>
      <c r="G1128" s="16">
        <v>5.6</v>
      </c>
      <c r="H1128" s="14" t="str">
        <f>IF(E1128="x",VLOOKUP(A1127,'[1]Du lieu'!$A$4:$AP$486,20,FALSE),IF(F1128="x",IF(G1128&lt;&gt;"-",VLOOKUP(A1127,'[1]Du lieu'!$A$4:$AP$486,36,FALSE),"-"),"-"))</f>
        <v>10</v>
      </c>
      <c r="I1128" s="46"/>
    </row>
    <row r="1129" spans="1:9" ht="15.75" customHeight="1" x14ac:dyDescent="0.25">
      <c r="A1129" s="43"/>
      <c r="B1129" s="13" t="str">
        <f>"MSV: "&amp;VLOOKUP(A1127,'[1]Du lieu'!$A$4:$B$286,2,FALSE)</f>
        <v>MSV: B14DCCN721</v>
      </c>
      <c r="C1129" s="14" t="s">
        <v>18</v>
      </c>
      <c r="D1129" s="14" t="s">
        <v>16</v>
      </c>
      <c r="E1129" s="15" t="str">
        <f>IF(VLOOKUP(A1127,'[1]Du lieu'!$A$4:$AP$486,13)="x","x","-")</f>
        <v>-</v>
      </c>
      <c r="F1129" s="15" t="str">
        <f>IF(VLOOKUP(A1127,'[1]Du lieu'!$A$4:$AP$486,29)="x","x","-")</f>
        <v>-</v>
      </c>
      <c r="G1129" s="16"/>
      <c r="H1129" s="14" t="str">
        <f>IF(E1129="x",VLOOKUP(A1127,'[1]Du lieu'!$A$4:$AP$486,21,FALSE),IF(F1129="x",IF(G1129&lt;&gt;"-",VLOOKUP(A1127,'[1]Du lieu'!$A$4:$AP$486,37,FALSE),"-"),"-"))</f>
        <v>-</v>
      </c>
      <c r="I1129" s="46"/>
    </row>
    <row r="1130" spans="1:9" ht="15.75" customHeight="1" x14ac:dyDescent="0.25">
      <c r="A1130" s="44"/>
      <c r="B1130" s="13" t="str">
        <f>"NS: "&amp;VLOOKUP(A1127,'[1]Du lieu'!$A$4:$F$286,5,FALSE)&amp;")"</f>
        <v>NS: 25/02/1995)</v>
      </c>
      <c r="C1130" s="14" t="s">
        <v>19</v>
      </c>
      <c r="D1130" s="14" t="s">
        <v>16</v>
      </c>
      <c r="E1130" s="15" t="str">
        <f>IF(VLOOKUP(A1127,'[1]Du lieu'!$A$4:$AP$486,14)="x","x","-")</f>
        <v>-</v>
      </c>
      <c r="F1130" s="15" t="str">
        <f>IF(VLOOKUP(A1127,'[1]Du lieu'!$A$4:$AP$486,30)="x","x","-")</f>
        <v>-</v>
      </c>
      <c r="G1130" s="16"/>
      <c r="H1130" s="14" t="str">
        <f>IF(E1130="x",VLOOKUP(A1127,'[1]Du lieu'!$A$4:$AP$486,22,FALSE),IF(F1130="x",IF(G1130&lt;&gt;"-",VLOOKUP(A1127,'[1]Du lieu'!$A$4:$AP$486,38,FALSE),"-"),"-"))</f>
        <v>-</v>
      </c>
      <c r="I1130" s="46"/>
    </row>
    <row r="1131" spans="1:9" ht="15.75" customHeight="1" x14ac:dyDescent="0.25">
      <c r="A1131" s="47">
        <v>282</v>
      </c>
      <c r="B1131" s="9" t="str">
        <f>VLOOKUP(A1131,'[1]Du lieu'!$A$4:$C$287,3,FALSE)&amp;" "&amp;VLOOKUP(A1131,'[1]Du lieu'!$A$4:$D$287,4,FALSE)</f>
        <v>Nguyễn Ngọc Quyết</v>
      </c>
      <c r="C1131" s="10" t="s">
        <v>15</v>
      </c>
      <c r="D1131" s="10" t="s">
        <v>16</v>
      </c>
      <c r="E1131" s="11" t="str">
        <f>IF(VLOOKUP(A1131,'[1]Du lieu'!$A$4:$AP$486,11)="x","x","-")</f>
        <v>-</v>
      </c>
      <c r="F1131" s="11" t="str">
        <f>IF(VLOOKUP(A1131,'[1]Du lieu'!$A$4:$AP$486,27)="x","x","-")</f>
        <v>x</v>
      </c>
      <c r="G1131" s="12">
        <v>6.2</v>
      </c>
      <c r="H1131" s="10" t="str">
        <f>IF(E1131="x",VLOOKUP(A1131,'[1]Du lieu'!$A$4:$AP$486,19,FALSE),IF(F1131="x",IF(G1131&lt;&gt;"-",VLOOKUP(A1131,'[1]Du lieu'!$A$4:$AP$486,35,FALSE),"-"),"-"))</f>
        <v>8</v>
      </c>
      <c r="I1131" s="50" t="str">
        <f>"Đã có chứng chỉ Tiếng Anh "&amp;VLOOKUP(A1131,'[1]Du lieu'!$A$4:$H$486,8,FALSE)&amp;" (điểm thi: "&amp;VLOOKUP(A1131,'[1]Du lieu'!$A$4:$H$486,7,FALSE)&amp;"), cấp ngày "&amp;VLOOKUP(A1131,'[1]Du lieu'!$A$4:$J$486,9,FALSE)&amp;", thời hạn của chứng chỉ: "&amp;VLOOKUP(In!A1131,'[1]Du lieu'!$A$4:$J$486,10)</f>
        <v>Đã có chứng chỉ Tiếng Anh TOEIC (điểm thi: 475), cấp ngày 14/10/2018, thời hạn của chứng chỉ: 14/10/2020</v>
      </c>
    </row>
    <row r="1132" spans="1:9" ht="15.75" customHeight="1" x14ac:dyDescent="0.25">
      <c r="A1132" s="48"/>
      <c r="B1132" s="13" t="str">
        <f>"(Lớp: "&amp;VLOOKUP(A1131,'[1]Du lieu'!$A$4:$F$287,6,FALSE)</f>
        <v>(Lớp: D14CNPM6</v>
      </c>
      <c r="C1132" s="14" t="s">
        <v>17</v>
      </c>
      <c r="D1132" s="14" t="s">
        <v>16</v>
      </c>
      <c r="E1132" s="15" t="str">
        <f>IF(VLOOKUP(A1131,'[1]Du lieu'!$A$4:$AP$486,12)="x","x","-")</f>
        <v>-</v>
      </c>
      <c r="F1132" s="15" t="str">
        <f>IF(VLOOKUP(A1131,'[1]Du lieu'!$A$4:$AP$486,28)="x","x","-")</f>
        <v>x</v>
      </c>
      <c r="G1132" s="16">
        <v>6.1</v>
      </c>
      <c r="H1132" s="14">
        <f>IF(E1132="x",VLOOKUP(A1131,'[1]Du lieu'!$A$4:$AP$486,20,FALSE),IF(F1132="x",IF(G1132&lt;&gt;"-",VLOOKUP(A1131,'[1]Du lieu'!$A$4:$AP$486,36,FALSE),"-"),"-"))</f>
        <v>7</v>
      </c>
      <c r="I1132" s="51"/>
    </row>
    <row r="1133" spans="1:9" ht="15.75" customHeight="1" x14ac:dyDescent="0.25">
      <c r="A1133" s="48"/>
      <c r="B1133" s="13" t="str">
        <f>"MSV: "&amp;VLOOKUP(A1131,'[1]Du lieu'!$A$4:$B$287,2,FALSE)</f>
        <v>MSV: B14DCCN794</v>
      </c>
      <c r="C1133" s="14" t="s">
        <v>18</v>
      </c>
      <c r="D1133" s="14" t="s">
        <v>16</v>
      </c>
      <c r="E1133" s="15" t="str">
        <f>IF(VLOOKUP(A1131,'[1]Du lieu'!$A$4:$AP$486,13)="x","x","-")</f>
        <v>-</v>
      </c>
      <c r="F1133" s="15" t="str">
        <f>IF(VLOOKUP(A1131,'[1]Du lieu'!$A$4:$AP$486,29)="x","x","-")</f>
        <v>-</v>
      </c>
      <c r="G1133" s="16"/>
      <c r="H1133" s="14" t="str">
        <f>IF(E1133="x",VLOOKUP(A1131,'[1]Du lieu'!$A$4:$AP$486,21,FALSE),IF(F1133="x",IF(G1133&lt;&gt;"-",VLOOKUP(A1131,'[1]Du lieu'!$A$4:$AP$486,37,FALSE),"-"),"-"))</f>
        <v>-</v>
      </c>
      <c r="I1133" s="51"/>
    </row>
    <row r="1134" spans="1:9" ht="15.75" customHeight="1" x14ac:dyDescent="0.25">
      <c r="A1134" s="48"/>
      <c r="B1134" s="28" t="str">
        <f>"NS: "&amp;VLOOKUP(A1131,'[1]Du lieu'!$A$4:$F$287,5,FALSE)&amp;")"</f>
        <v>NS: 06/10/1995)</v>
      </c>
      <c r="C1134" s="29" t="s">
        <v>19</v>
      </c>
      <c r="D1134" s="29" t="s">
        <v>16</v>
      </c>
      <c r="E1134" s="30" t="str">
        <f>IF(VLOOKUP(A1131,'[1]Du lieu'!$A$4:$AP$486,14)="x","x","-")</f>
        <v>-</v>
      </c>
      <c r="F1134" s="30" t="str">
        <f>IF(VLOOKUP(A1131,'[1]Du lieu'!$A$4:$AP$486,30)="x","x","-")</f>
        <v>-</v>
      </c>
      <c r="G1134" s="27"/>
      <c r="H1134" s="29" t="str">
        <f>IF(E1134="x",VLOOKUP(A1131,'[1]Du lieu'!$A$4:$AP$486,22,FALSE),IF(F1134="x",IF(G1134&lt;&gt;"-",VLOOKUP(A1131,'[1]Du lieu'!$A$4:$AP$486,38,FALSE),"-"),"-"))</f>
        <v>-</v>
      </c>
      <c r="I1134" s="52"/>
    </row>
    <row r="1135" spans="1:9" ht="15.75" customHeight="1" x14ac:dyDescent="0.25">
      <c r="A1135" s="42">
        <v>283</v>
      </c>
      <c r="B1135" s="9" t="str">
        <f>VLOOKUP(A1135,'[1]Du lieu'!$A$4:$C$288,3,FALSE)&amp;" "&amp;VLOOKUP(A1135,'[1]Du lieu'!$A$4:$D$288,4,FALSE)</f>
        <v>Đặng Như Thanh</v>
      </c>
      <c r="C1135" s="10" t="s">
        <v>15</v>
      </c>
      <c r="D1135" s="10" t="s">
        <v>16</v>
      </c>
      <c r="E1135" s="11" t="str">
        <f>IF(VLOOKUP(A1135,'[1]Du lieu'!$A$4:$AP$486,11)="x","x","-")</f>
        <v>-</v>
      </c>
      <c r="F1135" s="11" t="str">
        <f>IF(VLOOKUP(A1135,'[1]Du lieu'!$A$4:$AP$486,27)="x","x","-")</f>
        <v>-</v>
      </c>
      <c r="G1135" s="12"/>
      <c r="H1135" s="10" t="str">
        <f>IF(E1135="x",VLOOKUP(A1135,'[1]Du lieu'!$A$4:$AP$486,19,FALSE),IF(F1135="x",IF(G1135&lt;&gt;"-",VLOOKUP(A1135,'[1]Du lieu'!$A$4:$AP$486,35,FALSE),"-"),"-"))</f>
        <v>-</v>
      </c>
      <c r="I1135" s="45" t="str">
        <f>"Đã có chứng chỉ Tiếng Anh "&amp;VLOOKUP(A1135,'[1]Du lieu'!$A$4:$H$486,8,FALSE)&amp;" (điểm thi: "&amp;VLOOKUP(A1135,'[1]Du lieu'!$A$4:$H$486,7,FALSE)&amp;"), cấp ngày "&amp;VLOOKUP(A1135,'[1]Du lieu'!$A$4:$J$486,9,FALSE)&amp;", thời hạn của chứng chỉ: "&amp;VLOOKUP(In!A1135,'[1]Du lieu'!$A$4:$J$486,10)</f>
        <v>Đã có chứng chỉ Tiếng Anh TOEIC (điểm thi: 500), cấp ngày 17/10/2018, thời hạn của chứng chỉ: 17/10/2020</v>
      </c>
    </row>
    <row r="1136" spans="1:9" ht="15.75" customHeight="1" x14ac:dyDescent="0.25">
      <c r="A1136" s="43"/>
      <c r="B1136" s="13" t="str">
        <f>"(Lớp: "&amp;VLOOKUP(A1135,'[1]Du lieu'!$A$4:$F$288,6,FALSE)</f>
        <v>(Lớp: D14CNPM6</v>
      </c>
      <c r="C1136" s="14" t="s">
        <v>17</v>
      </c>
      <c r="D1136" s="14" t="s">
        <v>16</v>
      </c>
      <c r="E1136" s="15" t="str">
        <f>IF(VLOOKUP(A1135,'[1]Du lieu'!$A$4:$AP$486,12)="x","x","-")</f>
        <v>-</v>
      </c>
      <c r="F1136" s="15" t="str">
        <f>IF(VLOOKUP(A1135,'[1]Du lieu'!$A$4:$AP$486,28)="x","x","-")</f>
        <v>x</v>
      </c>
      <c r="G1136" s="16">
        <v>6.3</v>
      </c>
      <c r="H1136" s="14" t="str">
        <f>IF(E1136="x",VLOOKUP(A1135,'[1]Du lieu'!$A$4:$AP$486,20,FALSE),IF(F1136="x",IF(G1136&lt;&gt;"-",VLOOKUP(A1135,'[1]Du lieu'!$A$4:$AP$486,36,FALSE),"-"),"-"))</f>
        <v>9</v>
      </c>
      <c r="I1136" s="46"/>
    </row>
    <row r="1137" spans="1:9" ht="15.75" customHeight="1" x14ac:dyDescent="0.25">
      <c r="A1137" s="43"/>
      <c r="B1137" s="13" t="str">
        <f>"MSV: "&amp;VLOOKUP(A1135,'[1]Du lieu'!$A$4:$B$288,2,FALSE)</f>
        <v>MSV: B14DCCN369</v>
      </c>
      <c r="C1137" s="14" t="s">
        <v>18</v>
      </c>
      <c r="D1137" s="14" t="s">
        <v>16</v>
      </c>
      <c r="E1137" s="15" t="str">
        <f>IF(VLOOKUP(A1135,'[1]Du lieu'!$A$4:$AP$486,13)="x","x","-")</f>
        <v>-</v>
      </c>
      <c r="F1137" s="15" t="str">
        <f>IF(VLOOKUP(A1135,'[1]Du lieu'!$A$4:$AP$486,29)="x","x","-")</f>
        <v>x</v>
      </c>
      <c r="G1137" s="16">
        <v>0</v>
      </c>
      <c r="H1137" s="14">
        <f>IF(E1137="x",VLOOKUP(A1135,'[1]Du lieu'!$A$4:$AP$486,21,FALSE),IF(F1137="x",IF(G1137&lt;&gt;"-",VLOOKUP(A1135,'[1]Du lieu'!$A$4:$AP$486,37,FALSE),"-"),"-"))</f>
        <v>8</v>
      </c>
      <c r="I1137" s="46"/>
    </row>
    <row r="1138" spans="1:9" ht="15.75" customHeight="1" x14ac:dyDescent="0.25">
      <c r="A1138" s="44"/>
      <c r="B1138" s="13" t="str">
        <f>"NS: "&amp;VLOOKUP(A1135,'[1]Du lieu'!$A$4:$F$288,5,FALSE)&amp;")"</f>
        <v>NS: 29/04/1996)</v>
      </c>
      <c r="C1138" s="14" t="s">
        <v>19</v>
      </c>
      <c r="D1138" s="14" t="s">
        <v>16</v>
      </c>
      <c r="E1138" s="15" t="str">
        <f>IF(VLOOKUP(A1135,'[1]Du lieu'!$A$4:$AP$486,14)="x","x","-")</f>
        <v>-</v>
      </c>
      <c r="F1138" s="15" t="str">
        <f>IF(VLOOKUP(A1135,'[1]Du lieu'!$A$4:$AP$486,30)="x","x","-")</f>
        <v>-</v>
      </c>
      <c r="G1138" s="16"/>
      <c r="H1138" s="14" t="str">
        <f>IF(E1138="x",VLOOKUP(A1135,'[1]Du lieu'!$A$4:$AP$486,22,FALSE),IF(F1138="x",IF(G1138&lt;&gt;"-",VLOOKUP(A1135,'[1]Du lieu'!$A$4:$AP$486,38,FALSE),"-"),"-"))</f>
        <v>-</v>
      </c>
      <c r="I1138" s="46"/>
    </row>
    <row r="1139" spans="1:9" ht="15.75" customHeight="1" x14ac:dyDescent="0.25">
      <c r="A1139" s="47">
        <v>284</v>
      </c>
      <c r="B1139" s="9" t="str">
        <f>VLOOKUP(A1139,'[1]Du lieu'!$A$4:$C$289,3,FALSE)&amp;" "&amp;VLOOKUP(A1139,'[1]Du lieu'!$A$4:$D$289,4,FALSE)</f>
        <v>Phạm Quang Thanh</v>
      </c>
      <c r="C1139" s="10" t="s">
        <v>15</v>
      </c>
      <c r="D1139" s="10" t="s">
        <v>16</v>
      </c>
      <c r="E1139" s="11" t="str">
        <f>IF(VLOOKUP(A1139,'[1]Du lieu'!$A$4:$AP$486,11)="x","x","-")</f>
        <v>-</v>
      </c>
      <c r="F1139" s="11" t="str">
        <f>IF(VLOOKUP(A1139,'[1]Du lieu'!$A$4:$AP$486,27)="x","x","-")</f>
        <v>x</v>
      </c>
      <c r="G1139" s="12">
        <v>4.0999999999999996</v>
      </c>
      <c r="H1139" s="10" t="str">
        <f>IF(E1139="x",VLOOKUP(A1139,'[1]Du lieu'!$A$4:$AP$486,19,FALSE),IF(F1139="x",IF(G1139&lt;&gt;"-",VLOOKUP(A1139,'[1]Du lieu'!$A$4:$AP$486,35,FALSE),"-"),"-"))</f>
        <v>9</v>
      </c>
      <c r="I1139" s="50" t="str">
        <f>"Đã có chứng chỉ Tiếng Anh "&amp;VLOOKUP(A1139,'[1]Du lieu'!$A$4:$H$486,8,FALSE)&amp;" (điểm thi: "&amp;VLOOKUP(A1139,'[1]Du lieu'!$A$4:$H$486,7,FALSE)&amp;"), cấp ngày "&amp;VLOOKUP(A1139,'[1]Du lieu'!$A$4:$J$486,9,FALSE)&amp;", thời hạn của chứng chỉ: "&amp;VLOOKUP(In!A1139,'[1]Du lieu'!$A$4:$J$486,10)</f>
        <v>Đã có chứng chỉ Tiếng Anh TOEIC (điểm thi: 505), cấp ngày 17/10/2018, thời hạn của chứng chỉ: 17/10/2020</v>
      </c>
    </row>
    <row r="1140" spans="1:9" ht="15.75" customHeight="1" x14ac:dyDescent="0.25">
      <c r="A1140" s="48"/>
      <c r="B1140" s="13" t="str">
        <f>"(Lớp: "&amp;VLOOKUP(A1139,'[1]Du lieu'!$A$4:$F$289,6,FALSE)</f>
        <v>(Lớp: D14CNPM6</v>
      </c>
      <c r="C1140" s="14" t="s">
        <v>17</v>
      </c>
      <c r="D1140" s="14" t="s">
        <v>16</v>
      </c>
      <c r="E1140" s="15" t="str">
        <f>IF(VLOOKUP(A1139,'[1]Du lieu'!$A$4:$AP$486,12)="x","x","-")</f>
        <v>-</v>
      </c>
      <c r="F1140" s="15" t="str">
        <f>IF(VLOOKUP(A1139,'[1]Du lieu'!$A$4:$AP$486,28)="x","x","-")</f>
        <v>x</v>
      </c>
      <c r="G1140" s="16">
        <v>4.8</v>
      </c>
      <c r="H1140" s="14" t="str">
        <f>IF(E1140="x",VLOOKUP(A1139,'[1]Du lieu'!$A$4:$AP$486,20,FALSE),IF(F1140="x",IF(G1140&lt;&gt;"-",VLOOKUP(A1139,'[1]Du lieu'!$A$4:$AP$486,36,FALSE),"-"),"-"))</f>
        <v>9</v>
      </c>
      <c r="I1140" s="51"/>
    </row>
    <row r="1141" spans="1:9" ht="15.75" customHeight="1" x14ac:dyDescent="0.25">
      <c r="A1141" s="48"/>
      <c r="B1141" s="13" t="str">
        <f>"MSV: "&amp;VLOOKUP(A1139,'[1]Du lieu'!$A$4:$B$289,2,FALSE)</f>
        <v>MSV: B14DCCN447</v>
      </c>
      <c r="C1141" s="14" t="s">
        <v>18</v>
      </c>
      <c r="D1141" s="14" t="s">
        <v>16</v>
      </c>
      <c r="E1141" s="15" t="str">
        <f>IF(VLOOKUP(A1139,'[1]Du lieu'!$A$4:$AP$486,13)="x","x","-")</f>
        <v>-</v>
      </c>
      <c r="F1141" s="15" t="str">
        <f>IF(VLOOKUP(A1139,'[1]Du lieu'!$A$4:$AP$486,29)="x","x","-")</f>
        <v>-</v>
      </c>
      <c r="G1141" s="16"/>
      <c r="H1141" s="14" t="str">
        <f>IF(E1141="x",VLOOKUP(A1139,'[1]Du lieu'!$A$4:$AP$486,21,FALSE),IF(F1141="x",IF(G1141&lt;&gt;"-",VLOOKUP(A1139,'[1]Du lieu'!$A$4:$AP$486,37,FALSE),"-"),"-"))</f>
        <v>-</v>
      </c>
      <c r="I1141" s="51"/>
    </row>
    <row r="1142" spans="1:9" ht="15.75" customHeight="1" x14ac:dyDescent="0.25">
      <c r="A1142" s="48"/>
      <c r="B1142" s="28" t="str">
        <f>"NS: "&amp;VLOOKUP(A1139,'[1]Du lieu'!$A$4:$F$289,5,FALSE)&amp;")"</f>
        <v>NS: 15/05/1996)</v>
      </c>
      <c r="C1142" s="29" t="s">
        <v>19</v>
      </c>
      <c r="D1142" s="29" t="s">
        <v>16</v>
      </c>
      <c r="E1142" s="30" t="str">
        <f>IF(VLOOKUP(A1139,'[1]Du lieu'!$A$4:$AP$486,14)="x","x","-")</f>
        <v>-</v>
      </c>
      <c r="F1142" s="30" t="str">
        <f>IF(VLOOKUP(A1139,'[1]Du lieu'!$A$4:$AP$486,30)="x","x","-")</f>
        <v>-</v>
      </c>
      <c r="G1142" s="27"/>
      <c r="H1142" s="29" t="str">
        <f>IF(E1142="x",VLOOKUP(A1139,'[1]Du lieu'!$A$4:$AP$486,22,FALSE),IF(F1142="x",IF(G1142&lt;&gt;"-",VLOOKUP(A1139,'[1]Du lieu'!$A$4:$AP$486,38,FALSE),"-"),"-"))</f>
        <v>-</v>
      </c>
      <c r="I1142" s="52"/>
    </row>
    <row r="1143" spans="1:9" ht="15.75" customHeight="1" x14ac:dyDescent="0.25">
      <c r="A1143" s="42">
        <v>285</v>
      </c>
      <c r="B1143" s="9" t="str">
        <f>VLOOKUP(A1143,'[1]Du lieu'!$A$4:$C$290,3,FALSE)&amp;" "&amp;VLOOKUP(A1143,'[1]Du lieu'!$A$4:$D$290,4,FALSE)</f>
        <v>Quan Tiến Trung</v>
      </c>
      <c r="C1143" s="10" t="s">
        <v>15</v>
      </c>
      <c r="D1143" s="10" t="s">
        <v>16</v>
      </c>
      <c r="E1143" s="11" t="str">
        <f>IF(VLOOKUP(A1143,'[1]Du lieu'!$A$4:$AP$486,11)="x","x","-")</f>
        <v>-</v>
      </c>
      <c r="F1143" s="11" t="str">
        <f>IF(VLOOKUP(A1143,'[1]Du lieu'!$A$4:$AP$486,27)="x","x","-")</f>
        <v>x</v>
      </c>
      <c r="G1143" s="12">
        <v>6.3</v>
      </c>
      <c r="H1143" s="10" t="str">
        <f>IF(E1143="x",VLOOKUP(A1143,'[1]Du lieu'!$A$4:$AP$486,19,FALSE),IF(F1143="x",IF(G1143&lt;&gt;"-",VLOOKUP(A1143,'[1]Du lieu'!$A$4:$AP$486,35,FALSE),"-"),"-"))</f>
        <v>10</v>
      </c>
      <c r="I1143" s="45" t="str">
        <f>"Đã có chứng chỉ Tiếng Anh "&amp;VLOOKUP(A1143,'[1]Du lieu'!$A$4:$H$486,8,FALSE)&amp;" (điểm thi: "&amp;VLOOKUP(A1143,'[1]Du lieu'!$A$4:$H$486,7,FALSE)&amp;"), cấp ngày "&amp;VLOOKUP(A1143,'[1]Du lieu'!$A$4:$J$486,9,FALSE)&amp;", thời hạn của chứng chỉ: "&amp;VLOOKUP(In!A1143,'[1]Du lieu'!$A$4:$J$486,10)</f>
        <v>Đã có chứng chỉ Tiếng Anh TOEIC (điểm thi: 635), cấp ngày 17/10/2018, thời hạn của chứng chỉ: 17/10/2020</v>
      </c>
    </row>
    <row r="1144" spans="1:9" ht="15.75" customHeight="1" x14ac:dyDescent="0.25">
      <c r="A1144" s="43"/>
      <c r="B1144" s="13" t="str">
        <f>"(Lớp: "&amp;VLOOKUP(A1143,'[1]Du lieu'!$A$4:$F$290,6,FALSE)</f>
        <v>(Lớp: D14CNPM6</v>
      </c>
      <c r="C1144" s="14" t="s">
        <v>17</v>
      </c>
      <c r="D1144" s="14" t="s">
        <v>16</v>
      </c>
      <c r="E1144" s="15" t="str">
        <f>IF(VLOOKUP(A1143,'[1]Du lieu'!$A$4:$AP$486,12)="x","x","-")</f>
        <v>-</v>
      </c>
      <c r="F1144" s="15" t="str">
        <f>IF(VLOOKUP(A1143,'[1]Du lieu'!$A$4:$AP$486,28)="x","x","-")</f>
        <v>x</v>
      </c>
      <c r="G1144" s="16">
        <v>6.5</v>
      </c>
      <c r="H1144" s="14" t="str">
        <f>IF(E1144="x",VLOOKUP(A1143,'[1]Du lieu'!$A$4:$AP$486,20,FALSE),IF(F1144="x",IF(G1144&lt;&gt;"-",VLOOKUP(A1143,'[1]Du lieu'!$A$4:$AP$486,36,FALSE),"-"),"-"))</f>
        <v>10</v>
      </c>
      <c r="I1144" s="46"/>
    </row>
    <row r="1145" spans="1:9" ht="15.75" customHeight="1" x14ac:dyDescent="0.25">
      <c r="A1145" s="43"/>
      <c r="B1145" s="13" t="str">
        <f>"MSV: "&amp;VLOOKUP(A1143,'[1]Du lieu'!$A$4:$B$290,2,FALSE)</f>
        <v>MSV: B14DCCN435</v>
      </c>
      <c r="C1145" s="14" t="s">
        <v>18</v>
      </c>
      <c r="D1145" s="14" t="s">
        <v>16</v>
      </c>
      <c r="E1145" s="15" t="str">
        <f>IF(VLOOKUP(A1143,'[1]Du lieu'!$A$4:$AP$486,13)="x","x","-")</f>
        <v>-</v>
      </c>
      <c r="F1145" s="15" t="str">
        <f>IF(VLOOKUP(A1143,'[1]Du lieu'!$A$4:$AP$486,29)="x","x","-")</f>
        <v>-</v>
      </c>
      <c r="G1145" s="16"/>
      <c r="H1145" s="14" t="str">
        <f>IF(E1145="x",VLOOKUP(A1143,'[1]Du lieu'!$A$4:$AP$486,21,FALSE),IF(F1145="x",IF(G1145&lt;&gt;"-",VLOOKUP(A1143,'[1]Du lieu'!$A$4:$AP$486,37,FALSE),"-"),"-"))</f>
        <v>-</v>
      </c>
      <c r="I1145" s="46"/>
    </row>
    <row r="1146" spans="1:9" ht="15.75" customHeight="1" x14ac:dyDescent="0.25">
      <c r="A1146" s="44"/>
      <c r="B1146" s="13" t="str">
        <f>"NS: "&amp;VLOOKUP(A1143,'[1]Du lieu'!$A$4:$F$290,5,FALSE)&amp;")"</f>
        <v>NS: 04/01/1995)</v>
      </c>
      <c r="C1146" s="14" t="s">
        <v>19</v>
      </c>
      <c r="D1146" s="14" t="s">
        <v>16</v>
      </c>
      <c r="E1146" s="15" t="str">
        <f>IF(VLOOKUP(A1143,'[1]Du lieu'!$A$4:$AP$486,14)="x","x","-")</f>
        <v>-</v>
      </c>
      <c r="F1146" s="15" t="str">
        <f>IF(VLOOKUP(A1143,'[1]Du lieu'!$A$4:$AP$486,30)="x","x","-")</f>
        <v>-</v>
      </c>
      <c r="G1146" s="16"/>
      <c r="H1146" s="14" t="str">
        <f>IF(E1146="x",VLOOKUP(A1143,'[1]Du lieu'!$A$4:$AP$486,22,FALSE),IF(F1146="x",IF(G1146&lt;&gt;"-",VLOOKUP(A1143,'[1]Du lieu'!$A$4:$AP$486,38,FALSE),"-"),"-"))</f>
        <v>-</v>
      </c>
      <c r="I1146" s="46"/>
    </row>
    <row r="1147" spans="1:9" ht="15.75" customHeight="1" x14ac:dyDescent="0.25">
      <c r="A1147" s="47">
        <v>286</v>
      </c>
      <c r="B1147" s="9" t="str">
        <f>VLOOKUP(A1147,'[1]Du lieu'!$A$4:$C$291,3,FALSE)&amp;" "&amp;VLOOKUP(A1147,'[1]Du lieu'!$A$4:$D$291,4,FALSE)</f>
        <v>Nguyễn Thị Ngọc Thúy</v>
      </c>
      <c r="C1147" s="10" t="s">
        <v>15</v>
      </c>
      <c r="D1147" s="10" t="s">
        <v>16</v>
      </c>
      <c r="E1147" s="11" t="str">
        <f>IF(VLOOKUP(A1147,'[1]Du lieu'!$A$4:$AP$486,11)="x","x","-")</f>
        <v>-</v>
      </c>
      <c r="F1147" s="11" t="str">
        <f>IF(VLOOKUP(A1147,'[1]Du lieu'!$A$4:$AP$486,27)="x","x","-")</f>
        <v>x</v>
      </c>
      <c r="G1147" s="12">
        <v>6.2</v>
      </c>
      <c r="H1147" s="10" t="str">
        <f>IF(E1147="x",VLOOKUP(A1147,'[1]Du lieu'!$A$4:$AP$486,19,FALSE),IF(F1147="x",IF(G1147&lt;&gt;"-",VLOOKUP(A1147,'[1]Du lieu'!$A$4:$AP$486,35,FALSE),"-"),"-"))</f>
        <v>10</v>
      </c>
      <c r="I1147" s="50" t="str">
        <f>"Đã có chứng chỉ Tiếng Anh "&amp;VLOOKUP(A1147,'[1]Du lieu'!$A$4:$H$486,8,FALSE)&amp;" (điểm thi: "&amp;VLOOKUP(A1147,'[1]Du lieu'!$A$4:$H$486,7,FALSE)&amp;"), cấp ngày "&amp;VLOOKUP(A1147,'[1]Du lieu'!$A$4:$J$486,9,FALSE)&amp;", thời hạn của chứng chỉ: "&amp;VLOOKUP(In!A1147,'[1]Du lieu'!$A$4:$J$486,10)</f>
        <v>Đã có chứng chỉ Tiếng Anh TOEIC (điểm thi: 585), cấp ngày 27/10/2018, thời hạn của chứng chỉ: 27/10/2020</v>
      </c>
    </row>
    <row r="1148" spans="1:9" ht="15.75" customHeight="1" x14ac:dyDescent="0.25">
      <c r="A1148" s="48"/>
      <c r="B1148" s="13" t="str">
        <f>"(Lớp: "&amp;VLOOKUP(A1147,'[1]Du lieu'!$A$4:$F$291,6,FALSE)</f>
        <v>(Lớp: D14CNPM6</v>
      </c>
      <c r="C1148" s="14" t="s">
        <v>17</v>
      </c>
      <c r="D1148" s="14" t="s">
        <v>16</v>
      </c>
      <c r="E1148" s="15" t="str">
        <f>IF(VLOOKUP(A1147,'[1]Du lieu'!$A$4:$AP$486,12)="x","x","-")</f>
        <v>-</v>
      </c>
      <c r="F1148" s="15" t="str">
        <f>IF(VLOOKUP(A1147,'[1]Du lieu'!$A$4:$AP$486,28)="x","x","-")</f>
        <v>x</v>
      </c>
      <c r="G1148" s="16">
        <v>5.3</v>
      </c>
      <c r="H1148" s="14" t="str">
        <f>IF(E1148="x",VLOOKUP(A1147,'[1]Du lieu'!$A$4:$AP$486,20,FALSE),IF(F1148="x",IF(G1148&lt;&gt;"-",VLOOKUP(A1147,'[1]Du lieu'!$A$4:$AP$486,36,FALSE),"-"),"-"))</f>
        <v>10</v>
      </c>
      <c r="I1148" s="51"/>
    </row>
    <row r="1149" spans="1:9" ht="15.75" customHeight="1" x14ac:dyDescent="0.25">
      <c r="A1149" s="48"/>
      <c r="B1149" s="13" t="str">
        <f>"MSV: "&amp;VLOOKUP(A1147,'[1]Du lieu'!$A$4:$B$291,2,FALSE)</f>
        <v>MSV: B14DCCN339</v>
      </c>
      <c r="C1149" s="14" t="s">
        <v>18</v>
      </c>
      <c r="D1149" s="14" t="s">
        <v>16</v>
      </c>
      <c r="E1149" s="15" t="str">
        <f>IF(VLOOKUP(A1147,'[1]Du lieu'!$A$4:$AP$486,13)="x","x","-")</f>
        <v>-</v>
      </c>
      <c r="F1149" s="15" t="str">
        <f>IF(VLOOKUP(A1147,'[1]Du lieu'!$A$4:$AP$486,29)="x","x","-")</f>
        <v>-</v>
      </c>
      <c r="G1149" s="16"/>
      <c r="H1149" s="14" t="str">
        <f>IF(E1149="x",VLOOKUP(A1147,'[1]Du lieu'!$A$4:$AP$486,21,FALSE),IF(F1149="x",IF(G1149&lt;&gt;"-",VLOOKUP(A1147,'[1]Du lieu'!$A$4:$AP$486,37,FALSE),"-"),"-"))</f>
        <v>-</v>
      </c>
      <c r="I1149" s="51"/>
    </row>
    <row r="1150" spans="1:9" ht="15.75" customHeight="1" x14ac:dyDescent="0.25">
      <c r="A1150" s="48"/>
      <c r="B1150" s="28" t="str">
        <f>"NS: "&amp;VLOOKUP(A1147,'[1]Du lieu'!$A$4:$F$291,5,FALSE)&amp;")"</f>
        <v>NS: 26/01/1996)</v>
      </c>
      <c r="C1150" s="29" t="s">
        <v>19</v>
      </c>
      <c r="D1150" s="29" t="s">
        <v>16</v>
      </c>
      <c r="E1150" s="30" t="str">
        <f>IF(VLOOKUP(A1147,'[1]Du lieu'!$A$4:$AP$486,14)="x","x","-")</f>
        <v>-</v>
      </c>
      <c r="F1150" s="30" t="str">
        <f>IF(VLOOKUP(A1147,'[1]Du lieu'!$A$4:$AP$486,30)="x","x","-")</f>
        <v>-</v>
      </c>
      <c r="G1150" s="27"/>
      <c r="H1150" s="29" t="str">
        <f>IF(E1150="x",VLOOKUP(A1147,'[1]Du lieu'!$A$4:$AP$486,22,FALSE),IF(F1150="x",IF(G1150&lt;&gt;"-",VLOOKUP(A1147,'[1]Du lieu'!$A$4:$AP$486,38,FALSE),"-"),"-"))</f>
        <v>-</v>
      </c>
      <c r="I1150" s="52"/>
    </row>
    <row r="1151" spans="1:9" ht="15.75" customHeight="1" x14ac:dyDescent="0.25">
      <c r="A1151" s="42">
        <v>287</v>
      </c>
      <c r="B1151" s="9" t="str">
        <f>VLOOKUP(A1151,'[1]Du lieu'!$A$4:$C$292,3,FALSE)&amp;" "&amp;VLOOKUP(A1151,'[1]Du lieu'!$A$4:$D$292,4,FALSE)</f>
        <v>Hoàng Đình Trúc</v>
      </c>
      <c r="C1151" s="10" t="s">
        <v>15</v>
      </c>
      <c r="D1151" s="10" t="s">
        <v>16</v>
      </c>
      <c r="E1151" s="11" t="str">
        <f>IF(VLOOKUP(A1151,'[1]Du lieu'!$A$4:$AP$486,11)="x","x","-")</f>
        <v>-</v>
      </c>
      <c r="F1151" s="11" t="str">
        <f>IF(VLOOKUP(A1151,'[1]Du lieu'!$A$4:$AP$486,27)="x","x","-")</f>
        <v>x</v>
      </c>
      <c r="G1151" s="12">
        <v>5.2</v>
      </c>
      <c r="H1151" s="10" t="str">
        <f>IF(E1151="x",VLOOKUP(A1151,'[1]Du lieu'!$A$4:$AP$486,19,FALSE),IF(F1151="x",IF(G1151&lt;&gt;"-",VLOOKUP(A1151,'[1]Du lieu'!$A$4:$AP$486,35,FALSE),"-"),"-"))</f>
        <v>8</v>
      </c>
      <c r="I1151" s="45" t="str">
        <f>"Đã có chứng chỉ Tiếng Anh "&amp;VLOOKUP(A1151,'[1]Du lieu'!$A$4:$H$486,8,FALSE)&amp;" (điểm thi: "&amp;VLOOKUP(A1151,'[1]Du lieu'!$A$4:$H$486,7,FALSE)&amp;"), cấp ngày "&amp;VLOOKUP(A1151,'[1]Du lieu'!$A$4:$J$486,9,FALSE)&amp;", thời hạn của chứng chỉ: "&amp;VLOOKUP(In!A1151,'[1]Du lieu'!$A$4:$J$486,10)</f>
        <v>Đã có chứng chỉ Tiếng Anh TOEIC (điểm thi: 485), cấp ngày 16/11/2018, thời hạn của chứng chỉ: 16/11/2020</v>
      </c>
    </row>
    <row r="1152" spans="1:9" ht="15.75" customHeight="1" x14ac:dyDescent="0.25">
      <c r="A1152" s="43"/>
      <c r="B1152" s="13" t="str">
        <f>"(Lớp: "&amp;VLOOKUP(A1151,'[1]Du lieu'!$A$4:$F$292,6,FALSE)</f>
        <v>(Lớp: D14CNPM6</v>
      </c>
      <c r="C1152" s="14" t="s">
        <v>17</v>
      </c>
      <c r="D1152" s="14" t="s">
        <v>16</v>
      </c>
      <c r="E1152" s="15" t="str">
        <f>IF(VLOOKUP(A1151,'[1]Du lieu'!$A$4:$AP$486,12)="x","x","-")</f>
        <v>-</v>
      </c>
      <c r="F1152" s="15" t="str">
        <f>IF(VLOOKUP(A1151,'[1]Du lieu'!$A$4:$AP$486,28)="x","x","-")</f>
        <v>x</v>
      </c>
      <c r="G1152" s="16">
        <v>5.0999999999999996</v>
      </c>
      <c r="H1152" s="14">
        <f>IF(E1152="x",VLOOKUP(A1151,'[1]Du lieu'!$A$4:$AP$486,20,FALSE),IF(F1152="x",IF(G1152&lt;&gt;"-",VLOOKUP(A1151,'[1]Du lieu'!$A$4:$AP$486,36,FALSE),"-"),"-"))</f>
        <v>7</v>
      </c>
      <c r="I1152" s="46"/>
    </row>
    <row r="1153" spans="1:9" ht="15.75" customHeight="1" x14ac:dyDescent="0.25">
      <c r="A1153" s="43"/>
      <c r="B1153" s="13" t="str">
        <f>"MSV: "&amp;VLOOKUP(A1151,'[1]Du lieu'!$A$4:$B$292,2,FALSE)</f>
        <v>MSV: B14DCCN327</v>
      </c>
      <c r="C1153" s="14" t="s">
        <v>18</v>
      </c>
      <c r="D1153" s="14" t="s">
        <v>16</v>
      </c>
      <c r="E1153" s="15" t="str">
        <f>IF(VLOOKUP(A1151,'[1]Du lieu'!$A$4:$AP$486,13)="x","x","-")</f>
        <v>-</v>
      </c>
      <c r="F1153" s="15" t="str">
        <f>IF(VLOOKUP(A1151,'[1]Du lieu'!$A$4:$AP$486,29)="x","x","-")</f>
        <v>-</v>
      </c>
      <c r="G1153" s="16"/>
      <c r="H1153" s="14" t="str">
        <f>IF(E1153="x",VLOOKUP(A1151,'[1]Du lieu'!$A$4:$AP$486,21,FALSE),IF(F1153="x",IF(G1153&lt;&gt;"-",VLOOKUP(A1151,'[1]Du lieu'!$A$4:$AP$486,37,FALSE),"-"),"-"))</f>
        <v>-</v>
      </c>
      <c r="I1153" s="46"/>
    </row>
    <row r="1154" spans="1:9" ht="15.75" customHeight="1" x14ac:dyDescent="0.25">
      <c r="A1154" s="44"/>
      <c r="B1154" s="13" t="str">
        <f>"NS: "&amp;VLOOKUP(A1151,'[1]Du lieu'!$A$4:$F$292,5,FALSE)&amp;")"</f>
        <v>NS: 26/10/1996)</v>
      </c>
      <c r="C1154" s="14" t="s">
        <v>19</v>
      </c>
      <c r="D1154" s="14" t="s">
        <v>16</v>
      </c>
      <c r="E1154" s="15" t="str">
        <f>IF(VLOOKUP(A1151,'[1]Du lieu'!$A$4:$AP$486,14)="x","x","-")</f>
        <v>-</v>
      </c>
      <c r="F1154" s="15" t="str">
        <f>IF(VLOOKUP(A1151,'[1]Du lieu'!$A$4:$AP$486,30)="x","x","-")</f>
        <v>-</v>
      </c>
      <c r="G1154" s="16"/>
      <c r="H1154" s="14" t="str">
        <f>IF(E1154="x",VLOOKUP(A1151,'[1]Du lieu'!$A$4:$AP$486,22,FALSE),IF(F1154="x",IF(G1154&lt;&gt;"-",VLOOKUP(A1151,'[1]Du lieu'!$A$4:$AP$486,38,FALSE),"-"),"-"))</f>
        <v>-</v>
      </c>
      <c r="I1154" s="46"/>
    </row>
    <row r="1155" spans="1:9" ht="15.75" customHeight="1" x14ac:dyDescent="0.25">
      <c r="A1155" s="47">
        <v>288</v>
      </c>
      <c r="B1155" s="9" t="str">
        <f>VLOOKUP(A1155,'[1]Du lieu'!$A$4:$C$293,3,FALSE)&amp;" "&amp;VLOOKUP(A1155,'[1]Du lieu'!$A$4:$D$293,4,FALSE)</f>
        <v>Nguyễn Thị Tuyết</v>
      </c>
      <c r="C1155" s="10" t="s">
        <v>15</v>
      </c>
      <c r="D1155" s="10" t="s">
        <v>16</v>
      </c>
      <c r="E1155" s="11" t="str">
        <f>IF(VLOOKUP(A1155,'[1]Du lieu'!$A$4:$AP$486,11)="x","x","-")</f>
        <v>-</v>
      </c>
      <c r="F1155" s="11" t="str">
        <f>IF(VLOOKUP(A1155,'[1]Du lieu'!$A$4:$AP$486,27)="x","x","-")</f>
        <v>x</v>
      </c>
      <c r="G1155" s="12">
        <v>5.3</v>
      </c>
      <c r="H1155" s="10" t="str">
        <f>IF(E1155="x",VLOOKUP(A1155,'[1]Du lieu'!$A$4:$AP$486,19,FALSE),IF(F1155="x",IF(G1155&lt;&gt;"-",VLOOKUP(A1155,'[1]Du lieu'!$A$4:$AP$486,35,FALSE),"-"),"-"))</f>
        <v>9</v>
      </c>
      <c r="I1155" s="50" t="str">
        <f>"Đã có chứng chỉ Tiếng Anh "&amp;VLOOKUP(A1155,'[1]Du lieu'!$A$4:$H$486,8,FALSE)&amp;" (điểm thi: "&amp;VLOOKUP(A1155,'[1]Du lieu'!$A$4:$H$486,7,FALSE)&amp;"), cấp ngày "&amp;VLOOKUP(A1155,'[1]Du lieu'!$A$4:$J$486,9,FALSE)&amp;", thời hạn của chứng chỉ: "&amp;VLOOKUP(In!A1155,'[1]Du lieu'!$A$4:$J$486,10)</f>
        <v>Đã có chứng chỉ Tiếng Anh TOEIC (điểm thi: 520), cấp ngày 17/10/2018, thời hạn của chứng chỉ: 17/10/2020</v>
      </c>
    </row>
    <row r="1156" spans="1:9" ht="15.75" customHeight="1" x14ac:dyDescent="0.25">
      <c r="A1156" s="48"/>
      <c r="B1156" s="13" t="str">
        <f>"(Lớp: "&amp;VLOOKUP(A1155,'[1]Du lieu'!$A$4:$F$293,6,FALSE)</f>
        <v>(Lớp: D14CNPM6</v>
      </c>
      <c r="C1156" s="14" t="s">
        <v>17</v>
      </c>
      <c r="D1156" s="14" t="s">
        <v>16</v>
      </c>
      <c r="E1156" s="15" t="str">
        <f>IF(VLOOKUP(A1155,'[1]Du lieu'!$A$4:$AP$486,12)="x","x","-")</f>
        <v>-</v>
      </c>
      <c r="F1156" s="15" t="str">
        <f>IF(VLOOKUP(A1155,'[1]Du lieu'!$A$4:$AP$486,28)="x","x","-")</f>
        <v>-</v>
      </c>
      <c r="G1156" s="16"/>
      <c r="H1156" s="14" t="str">
        <f>IF(E1156="x",VLOOKUP(A1155,'[1]Du lieu'!$A$4:$AP$486,20,FALSE),IF(F1156="x",IF(G1156&lt;&gt;"-",VLOOKUP(A1155,'[1]Du lieu'!$A$4:$AP$486,36,FALSE),"-"),"-"))</f>
        <v>-</v>
      </c>
      <c r="I1156" s="51"/>
    </row>
    <row r="1157" spans="1:9" ht="15.75" customHeight="1" x14ac:dyDescent="0.25">
      <c r="A1157" s="48"/>
      <c r="B1157" s="13" t="str">
        <f>"MSV: "&amp;VLOOKUP(A1155,'[1]Du lieu'!$A$4:$B$293,2,FALSE)</f>
        <v>MSV: B14DCCN728</v>
      </c>
      <c r="C1157" s="14" t="s">
        <v>18</v>
      </c>
      <c r="D1157" s="14" t="s">
        <v>16</v>
      </c>
      <c r="E1157" s="15" t="str">
        <f>IF(VLOOKUP(A1155,'[1]Du lieu'!$A$4:$AP$486,13)="x","x","-")</f>
        <v>-</v>
      </c>
      <c r="F1157" s="15" t="str">
        <f>IF(VLOOKUP(A1155,'[1]Du lieu'!$A$4:$AP$486,29)="x","x","-")</f>
        <v>-</v>
      </c>
      <c r="G1157" s="16"/>
      <c r="H1157" s="14" t="str">
        <f>IF(E1157="x",VLOOKUP(A1155,'[1]Du lieu'!$A$4:$AP$486,21,FALSE),IF(F1157="x",IF(G1157&lt;&gt;"-",VLOOKUP(A1155,'[1]Du lieu'!$A$4:$AP$486,37,FALSE),"-"),"-"))</f>
        <v>-</v>
      </c>
      <c r="I1157" s="51"/>
    </row>
    <row r="1158" spans="1:9" ht="15.75" customHeight="1" x14ac:dyDescent="0.25">
      <c r="A1158" s="48"/>
      <c r="B1158" s="28" t="str">
        <f>"NS: "&amp;VLOOKUP(A1155,'[1]Du lieu'!$A$4:$F$293,5,FALSE)&amp;")"</f>
        <v>NS: 16/02/1996)</v>
      </c>
      <c r="C1158" s="29" t="s">
        <v>19</v>
      </c>
      <c r="D1158" s="29" t="s">
        <v>16</v>
      </c>
      <c r="E1158" s="30" t="str">
        <f>IF(VLOOKUP(A1155,'[1]Du lieu'!$A$4:$AP$486,14)="x","x","-")</f>
        <v>-</v>
      </c>
      <c r="F1158" s="30" t="str">
        <f>IF(VLOOKUP(A1155,'[1]Du lieu'!$A$4:$AP$486,30)="x","x","-")</f>
        <v>-</v>
      </c>
      <c r="G1158" s="27"/>
      <c r="H1158" s="29" t="str">
        <f>IF(E1158="x",VLOOKUP(A1155,'[1]Du lieu'!$A$4:$AP$486,22,FALSE),IF(F1158="x",IF(G1158&lt;&gt;"-",VLOOKUP(A1155,'[1]Du lieu'!$A$4:$AP$486,38,FALSE),"-"),"-"))</f>
        <v>-</v>
      </c>
      <c r="I1158" s="52"/>
    </row>
    <row r="1159" spans="1:9" ht="15.75" customHeight="1" x14ac:dyDescent="0.25">
      <c r="A1159" s="42">
        <v>289</v>
      </c>
      <c r="B1159" s="9" t="str">
        <f>VLOOKUP(A1159,'[1]Du lieu'!$A$4:$C$294,3,FALSE)&amp;" "&amp;VLOOKUP(A1159,'[1]Du lieu'!$A$4:$D$294,4,FALSE)</f>
        <v>Trần Quốc Việt</v>
      </c>
      <c r="C1159" s="10" t="s">
        <v>15</v>
      </c>
      <c r="D1159" s="10" t="s">
        <v>16</v>
      </c>
      <c r="E1159" s="11" t="str">
        <f>IF(VLOOKUP(A1159,'[1]Du lieu'!$A$4:$AP$486,11)="x","x","-")</f>
        <v>-</v>
      </c>
      <c r="F1159" s="11" t="str">
        <f>IF(VLOOKUP(A1159,'[1]Du lieu'!$A$4:$AP$486,27)="x","x","-")</f>
        <v>x</v>
      </c>
      <c r="G1159" s="12">
        <v>5.6</v>
      </c>
      <c r="H1159" s="10" t="str">
        <f>IF(E1159="x",VLOOKUP(A1159,'[1]Du lieu'!$A$4:$AP$486,19,FALSE),IF(F1159="x",IF(G1159&lt;&gt;"-",VLOOKUP(A1159,'[1]Du lieu'!$A$4:$AP$486,35,FALSE),"-"),"-"))</f>
        <v>10</v>
      </c>
      <c r="I1159" s="45" t="str">
        <f>"Đã có chứng chỉ Tiếng Anh "&amp;VLOOKUP(A1159,'[1]Du lieu'!$A$4:$H$486,8,FALSE)&amp;" (điểm thi: "&amp;VLOOKUP(A1159,'[1]Du lieu'!$A$4:$H$486,7,FALSE)&amp;"), cấp ngày "&amp;VLOOKUP(A1159,'[1]Du lieu'!$A$4:$J$486,9,FALSE)&amp;", thời hạn của chứng chỉ: "&amp;VLOOKUP(In!A1159,'[1]Du lieu'!$A$4:$J$486,10)</f>
        <v>Đã có chứng chỉ Tiếng Anh TOEIC (điểm thi: 555), cấp ngày 14/10/2018, thời hạn của chứng chỉ: 14/10/2020</v>
      </c>
    </row>
    <row r="1160" spans="1:9" ht="15.75" customHeight="1" x14ac:dyDescent="0.25">
      <c r="A1160" s="43"/>
      <c r="B1160" s="13" t="str">
        <f>"(Lớp: "&amp;VLOOKUP(A1159,'[1]Du lieu'!$A$4:$F$294,6,FALSE)</f>
        <v>(Lớp: D14CNPM6</v>
      </c>
      <c r="C1160" s="14" t="s">
        <v>17</v>
      </c>
      <c r="D1160" s="14" t="s">
        <v>16</v>
      </c>
      <c r="E1160" s="15" t="str">
        <f>IF(VLOOKUP(A1159,'[1]Du lieu'!$A$4:$AP$486,12)="x","x","-")</f>
        <v>-</v>
      </c>
      <c r="F1160" s="15" t="str">
        <f>IF(VLOOKUP(A1159,'[1]Du lieu'!$A$4:$AP$486,28)="x","x","-")</f>
        <v>x</v>
      </c>
      <c r="G1160" s="16">
        <v>5.2</v>
      </c>
      <c r="H1160" s="14" t="str">
        <f>IF(E1160="x",VLOOKUP(A1159,'[1]Du lieu'!$A$4:$AP$486,20,FALSE),IF(F1160="x",IF(G1160&lt;&gt;"-",VLOOKUP(A1159,'[1]Du lieu'!$A$4:$AP$486,36,FALSE),"-"),"-"))</f>
        <v>10</v>
      </c>
      <c r="I1160" s="46"/>
    </row>
    <row r="1161" spans="1:9" ht="15.75" customHeight="1" x14ac:dyDescent="0.25">
      <c r="A1161" s="43"/>
      <c r="B1161" s="13" t="str">
        <f>"MSV: "&amp;VLOOKUP(A1159,'[1]Du lieu'!$A$4:$B$294,2,FALSE)</f>
        <v>MSV: B14DCCN720</v>
      </c>
      <c r="C1161" s="14" t="s">
        <v>18</v>
      </c>
      <c r="D1161" s="14" t="s">
        <v>16</v>
      </c>
      <c r="E1161" s="15" t="str">
        <f>IF(VLOOKUP(A1159,'[1]Du lieu'!$A$4:$AP$486,13)="x","x","-")</f>
        <v>-</v>
      </c>
      <c r="F1161" s="15" t="str">
        <f>IF(VLOOKUP(A1159,'[1]Du lieu'!$A$4:$AP$486,29)="x","x","-")</f>
        <v>-</v>
      </c>
      <c r="G1161" s="16"/>
      <c r="H1161" s="14" t="str">
        <f>IF(E1161="x",VLOOKUP(A1159,'[1]Du lieu'!$A$4:$AP$486,21,FALSE),IF(F1161="x",IF(G1161&lt;&gt;"-",VLOOKUP(A1159,'[1]Du lieu'!$A$4:$AP$486,37,FALSE),"-"),"-"))</f>
        <v>-</v>
      </c>
      <c r="I1161" s="46"/>
    </row>
    <row r="1162" spans="1:9" ht="15.75" customHeight="1" x14ac:dyDescent="0.25">
      <c r="A1162" s="44"/>
      <c r="B1162" s="13" t="str">
        <f>"NS: "&amp;VLOOKUP(A1159,'[1]Du lieu'!$A$4:$F$294,5,FALSE)&amp;")"</f>
        <v>NS: 15/05/1996)</v>
      </c>
      <c r="C1162" s="14" t="s">
        <v>19</v>
      </c>
      <c r="D1162" s="14" t="s">
        <v>16</v>
      </c>
      <c r="E1162" s="15" t="str">
        <f>IF(VLOOKUP(A1159,'[1]Du lieu'!$A$4:$AP$486,14)="x","x","-")</f>
        <v>-</v>
      </c>
      <c r="F1162" s="15" t="str">
        <f>IF(VLOOKUP(A1159,'[1]Du lieu'!$A$4:$AP$486,30)="x","x","-")</f>
        <v>-</v>
      </c>
      <c r="G1162" s="16"/>
      <c r="H1162" s="14" t="str">
        <f>IF(E1162="x",VLOOKUP(A1159,'[1]Du lieu'!$A$4:$AP$486,22,FALSE),IF(F1162="x",IF(G1162&lt;&gt;"-",VLOOKUP(A1159,'[1]Du lieu'!$A$4:$AP$486,38,FALSE),"-"),"-"))</f>
        <v>-</v>
      </c>
      <c r="I1162" s="46"/>
    </row>
    <row r="1163" spans="1:9" ht="15.75" customHeight="1" x14ac:dyDescent="0.25">
      <c r="A1163" s="47">
        <v>290</v>
      </c>
      <c r="B1163" s="9" t="str">
        <f>VLOOKUP(A1163,'[1]Du lieu'!$A$4:$C$295,3,FALSE)&amp;" "&amp;VLOOKUP(A1163,'[1]Du lieu'!$A$4:$D$295,4,FALSE)</f>
        <v>Nguyễn Thị Hồng Uyên</v>
      </c>
      <c r="C1163" s="10" t="s">
        <v>15</v>
      </c>
      <c r="D1163" s="10" t="s">
        <v>16</v>
      </c>
      <c r="E1163" s="11" t="str">
        <f>IF(VLOOKUP(A1163,'[1]Du lieu'!$A$4:$AP$486,11)="x","x","-")</f>
        <v>-</v>
      </c>
      <c r="F1163" s="11" t="str">
        <f>IF(VLOOKUP(A1163,'[1]Du lieu'!$A$4:$AP$486,27)="x","x","-")</f>
        <v>x</v>
      </c>
      <c r="G1163" s="12">
        <v>6.7</v>
      </c>
      <c r="H1163" s="10" t="str">
        <f>IF(E1163="x",VLOOKUP(A1163,'[1]Du lieu'!$A$4:$AP$486,19,FALSE),IF(F1163="x",IF(G1163&lt;&gt;"-",VLOOKUP(A1163,'[1]Du lieu'!$A$4:$AP$486,35,FALSE),"-"),"-"))</f>
        <v>9</v>
      </c>
      <c r="I1163" s="50" t="str">
        <f>"Đã có chứng chỉ Tiếng Anh "&amp;VLOOKUP(A1163,'[1]Du lieu'!$A$4:$H$486,8,FALSE)&amp;" (điểm thi: "&amp;VLOOKUP(A1163,'[1]Du lieu'!$A$4:$H$486,7,FALSE)&amp;"), cấp ngày "&amp;VLOOKUP(A1163,'[1]Du lieu'!$A$4:$J$486,9,FALSE)&amp;", thời hạn của chứng chỉ: "&amp;VLOOKUP(In!A1163,'[1]Du lieu'!$A$4:$J$486,10)</f>
        <v>Đã có chứng chỉ Tiếng Anh TOEIC (điểm thi: 540), cấp ngày 17/10/2018, thời hạn của chứng chỉ: 17/10/2020</v>
      </c>
    </row>
    <row r="1164" spans="1:9" ht="15.75" customHeight="1" x14ac:dyDescent="0.25">
      <c r="A1164" s="48"/>
      <c r="B1164" s="13" t="str">
        <f>"(Lớp: "&amp;VLOOKUP(A1163,'[1]Du lieu'!$A$4:$F$295,6,FALSE)</f>
        <v>(Lớp: D14CNPM6</v>
      </c>
      <c r="C1164" s="14" t="s">
        <v>17</v>
      </c>
      <c r="D1164" s="14" t="s">
        <v>16</v>
      </c>
      <c r="E1164" s="15" t="str">
        <f>IF(VLOOKUP(A1163,'[1]Du lieu'!$A$4:$AP$486,12)="x","x","-")</f>
        <v>-</v>
      </c>
      <c r="F1164" s="15" t="str">
        <f>IF(VLOOKUP(A1163,'[1]Du lieu'!$A$4:$AP$486,28)="x","x","-")</f>
        <v>x</v>
      </c>
      <c r="G1164" s="16">
        <v>5.6</v>
      </c>
      <c r="H1164" s="14" t="str">
        <f>IF(E1164="x",VLOOKUP(A1163,'[1]Du lieu'!$A$4:$AP$486,20,FALSE),IF(F1164="x",IF(G1164&lt;&gt;"-",VLOOKUP(A1163,'[1]Du lieu'!$A$4:$AP$486,36,FALSE),"-"),"-"))</f>
        <v>9</v>
      </c>
      <c r="I1164" s="51"/>
    </row>
    <row r="1165" spans="1:9" ht="15.75" customHeight="1" x14ac:dyDescent="0.25">
      <c r="A1165" s="48"/>
      <c r="B1165" s="13" t="str">
        <f>"MSV: "&amp;VLOOKUP(A1163,'[1]Du lieu'!$A$4:$B$295,2,FALSE)</f>
        <v>MSV: B14DCCN423</v>
      </c>
      <c r="C1165" s="14" t="s">
        <v>18</v>
      </c>
      <c r="D1165" s="14" t="s">
        <v>16</v>
      </c>
      <c r="E1165" s="15" t="str">
        <f>IF(VLOOKUP(A1163,'[1]Du lieu'!$A$4:$AP$486,13)="x","x","-")</f>
        <v>-</v>
      </c>
      <c r="F1165" s="15" t="str">
        <f>IF(VLOOKUP(A1163,'[1]Du lieu'!$A$4:$AP$486,29)="x","x","-")</f>
        <v>-</v>
      </c>
      <c r="G1165" s="16"/>
      <c r="H1165" s="14" t="str">
        <f>IF(E1165="x",VLOOKUP(A1163,'[1]Du lieu'!$A$4:$AP$486,21,FALSE),IF(F1165="x",IF(G1165&lt;&gt;"-",VLOOKUP(A1163,'[1]Du lieu'!$A$4:$AP$486,37,FALSE),"-"),"-"))</f>
        <v>-</v>
      </c>
      <c r="I1165" s="51"/>
    </row>
    <row r="1166" spans="1:9" ht="15.75" customHeight="1" x14ac:dyDescent="0.25">
      <c r="A1166" s="49"/>
      <c r="B1166" s="28" t="str">
        <f>"NS: "&amp;VLOOKUP(A1163,'[1]Du lieu'!$A$4:$F$295,5,FALSE)&amp;")"</f>
        <v>NS: 02/09/1996)</v>
      </c>
      <c r="C1166" s="29" t="s">
        <v>19</v>
      </c>
      <c r="D1166" s="29" t="s">
        <v>16</v>
      </c>
      <c r="E1166" s="30" t="str">
        <f>IF(VLOOKUP(A1163,'[1]Du lieu'!$A$4:$AP$486,14)="x","x","-")</f>
        <v>-</v>
      </c>
      <c r="F1166" s="30" t="str">
        <f>IF(VLOOKUP(A1163,'[1]Du lieu'!$A$4:$AP$486,30)="x","x","-")</f>
        <v>-</v>
      </c>
      <c r="G1166" s="27"/>
      <c r="H1166" s="29" t="str">
        <f>IF(E1166="x",VLOOKUP(A1163,'[1]Du lieu'!$A$4:$AP$486,22,FALSE),IF(F1166="x",IF(G1166&lt;&gt;"-",VLOOKUP(A1163,'[1]Du lieu'!$A$4:$AP$486,38,FALSE),"-"),"-"))</f>
        <v>-</v>
      </c>
      <c r="I1166" s="52"/>
    </row>
    <row r="1167" spans="1:9" s="34" customFormat="1" ht="18.75" customHeight="1" x14ac:dyDescent="0.25">
      <c r="A1167" s="33"/>
      <c r="B1167" s="53" t="s">
        <v>20</v>
      </c>
      <c r="C1167" s="53"/>
      <c r="D1167" s="53"/>
      <c r="E1167" s="53"/>
      <c r="G1167" s="35"/>
    </row>
    <row r="1168" spans="1:9" s="37" customFormat="1" ht="18.75" customHeight="1" x14ac:dyDescent="0.25">
      <c r="A1168" s="36"/>
      <c r="C1168" s="41" t="s">
        <v>21</v>
      </c>
      <c r="D1168" s="41"/>
      <c r="G1168" s="38"/>
      <c r="H1168" s="41" t="s">
        <v>22</v>
      </c>
      <c r="I1168" s="41"/>
    </row>
    <row r="1169" spans="1:9" s="37" customFormat="1" ht="18.75" customHeight="1" x14ac:dyDescent="0.25">
      <c r="A1169" s="36"/>
      <c r="C1169" s="41"/>
      <c r="D1169" s="41"/>
      <c r="G1169" s="38"/>
      <c r="H1169" s="41" t="s">
        <v>23</v>
      </c>
      <c r="I1169" s="41"/>
    </row>
    <row r="1170" spans="1:9" s="37" customFormat="1" ht="15.75" x14ac:dyDescent="0.25">
      <c r="A1170" s="36"/>
      <c r="C1170" s="39"/>
      <c r="D1170" s="39"/>
      <c r="G1170" s="38"/>
      <c r="H1170" s="39"/>
      <c r="I1170" s="39"/>
    </row>
    <row r="1171" spans="1:9" s="37" customFormat="1" ht="15.75" x14ac:dyDescent="0.25">
      <c r="A1171" s="36"/>
      <c r="C1171" s="39"/>
      <c r="D1171" s="39"/>
      <c r="G1171" s="38"/>
      <c r="H1171" s="39"/>
      <c r="I1171" s="39"/>
    </row>
    <row r="1172" spans="1:9" s="37" customFormat="1" ht="15.75" x14ac:dyDescent="0.25">
      <c r="A1172" s="36"/>
      <c r="C1172" s="39"/>
      <c r="D1172" s="39"/>
      <c r="G1172" s="38"/>
      <c r="H1172" s="39"/>
      <c r="I1172" s="39"/>
    </row>
    <row r="1173" spans="1:9" s="37" customFormat="1" ht="15.75" x14ac:dyDescent="0.25">
      <c r="A1173" s="36"/>
      <c r="C1173" s="39"/>
      <c r="D1173" s="39"/>
      <c r="G1173" s="38"/>
      <c r="H1173" s="39"/>
      <c r="I1173" s="39"/>
    </row>
    <row r="1174" spans="1:9" s="37" customFormat="1" ht="15.75" x14ac:dyDescent="0.25">
      <c r="A1174" s="36"/>
      <c r="C1174" s="39"/>
      <c r="D1174" s="39"/>
      <c r="G1174" s="38"/>
      <c r="H1174" s="39"/>
      <c r="I1174" s="39"/>
    </row>
    <row r="1175" spans="1:9" s="37" customFormat="1" ht="19.5" customHeight="1" x14ac:dyDescent="0.25">
      <c r="A1175" s="36"/>
      <c r="C1175" s="41" t="s">
        <v>24</v>
      </c>
      <c r="D1175" s="41"/>
      <c r="G1175" s="38"/>
      <c r="H1175" s="41" t="s">
        <v>25</v>
      </c>
      <c r="I1175" s="41"/>
    </row>
  </sheetData>
  <autoFilter ref="A6:I1169"/>
  <mergeCells count="597">
    <mergeCell ref="A1:D1"/>
    <mergeCell ref="G1:I1"/>
    <mergeCell ref="A2:I2"/>
    <mergeCell ref="A3:I3"/>
    <mergeCell ref="A5:A6"/>
    <mergeCell ref="B5:B6"/>
    <mergeCell ref="C5:C6"/>
    <mergeCell ref="D5:F5"/>
    <mergeCell ref="G5:H5"/>
    <mergeCell ref="I5:I6"/>
    <mergeCell ref="A19:A22"/>
    <mergeCell ref="I19:I22"/>
    <mergeCell ref="A23:A26"/>
    <mergeCell ref="I23:I26"/>
    <mergeCell ref="A27:A30"/>
    <mergeCell ref="I27:I30"/>
    <mergeCell ref="A7:A10"/>
    <mergeCell ref="I7:I10"/>
    <mergeCell ref="A11:A14"/>
    <mergeCell ref="I11:I14"/>
    <mergeCell ref="A15:A18"/>
    <mergeCell ref="I15:I18"/>
    <mergeCell ref="A43:A46"/>
    <mergeCell ref="I43:I46"/>
    <mergeCell ref="A47:A50"/>
    <mergeCell ref="I47:I50"/>
    <mergeCell ref="A51:A54"/>
    <mergeCell ref="I51:I54"/>
    <mergeCell ref="A31:A34"/>
    <mergeCell ref="I31:I34"/>
    <mergeCell ref="A35:A38"/>
    <mergeCell ref="I35:I38"/>
    <mergeCell ref="A39:A42"/>
    <mergeCell ref="I39:I42"/>
    <mergeCell ref="A67:A70"/>
    <mergeCell ref="I67:I70"/>
    <mergeCell ref="A71:A74"/>
    <mergeCell ref="I71:I74"/>
    <mergeCell ref="A75:A78"/>
    <mergeCell ref="I75:I78"/>
    <mergeCell ref="A55:A58"/>
    <mergeCell ref="I55:I58"/>
    <mergeCell ref="A59:A62"/>
    <mergeCell ref="I59:I62"/>
    <mergeCell ref="A63:A66"/>
    <mergeCell ref="I63:I66"/>
    <mergeCell ref="A91:A94"/>
    <mergeCell ref="I91:I94"/>
    <mergeCell ref="A95:A98"/>
    <mergeCell ref="I95:I98"/>
    <mergeCell ref="A99:A102"/>
    <mergeCell ref="I99:I102"/>
    <mergeCell ref="A79:A82"/>
    <mergeCell ref="I79:I82"/>
    <mergeCell ref="A83:A86"/>
    <mergeCell ref="I83:I86"/>
    <mergeCell ref="A87:A90"/>
    <mergeCell ref="I87:I90"/>
    <mergeCell ref="A115:A118"/>
    <mergeCell ref="I115:I118"/>
    <mergeCell ref="A119:A122"/>
    <mergeCell ref="I119:I122"/>
    <mergeCell ref="A123:A126"/>
    <mergeCell ref="I123:I126"/>
    <mergeCell ref="A103:A106"/>
    <mergeCell ref="I103:I106"/>
    <mergeCell ref="A107:A110"/>
    <mergeCell ref="I107:I110"/>
    <mergeCell ref="A111:A114"/>
    <mergeCell ref="I111:I114"/>
    <mergeCell ref="A139:A142"/>
    <mergeCell ref="I139:I142"/>
    <mergeCell ref="A143:A146"/>
    <mergeCell ref="I143:I146"/>
    <mergeCell ref="A147:A150"/>
    <mergeCell ref="I147:I150"/>
    <mergeCell ref="A127:A130"/>
    <mergeCell ref="I127:I130"/>
    <mergeCell ref="A131:A134"/>
    <mergeCell ref="I131:I134"/>
    <mergeCell ref="A135:A138"/>
    <mergeCell ref="I135:I138"/>
    <mergeCell ref="A163:A166"/>
    <mergeCell ref="I163:I166"/>
    <mergeCell ref="A167:A170"/>
    <mergeCell ref="I167:I170"/>
    <mergeCell ref="A171:A174"/>
    <mergeCell ref="I171:I174"/>
    <mergeCell ref="A151:A154"/>
    <mergeCell ref="I151:I154"/>
    <mergeCell ref="A155:A158"/>
    <mergeCell ref="I155:I158"/>
    <mergeCell ref="A159:A162"/>
    <mergeCell ref="I159:I162"/>
    <mergeCell ref="A187:A190"/>
    <mergeCell ref="I187:I190"/>
    <mergeCell ref="A191:A194"/>
    <mergeCell ref="I191:I194"/>
    <mergeCell ref="A195:A198"/>
    <mergeCell ref="I195:I198"/>
    <mergeCell ref="A175:A178"/>
    <mergeCell ref="I175:I178"/>
    <mergeCell ref="A179:A182"/>
    <mergeCell ref="I179:I182"/>
    <mergeCell ref="A183:A186"/>
    <mergeCell ref="I183:I186"/>
    <mergeCell ref="A211:A214"/>
    <mergeCell ref="I211:I214"/>
    <mergeCell ref="A215:A218"/>
    <mergeCell ref="I215:I218"/>
    <mergeCell ref="A219:A222"/>
    <mergeCell ref="I219:I222"/>
    <mergeCell ref="A199:A202"/>
    <mergeCell ref="I199:I202"/>
    <mergeCell ref="A203:A206"/>
    <mergeCell ref="I203:I206"/>
    <mergeCell ref="A207:A210"/>
    <mergeCell ref="I207:I210"/>
    <mergeCell ref="A235:A238"/>
    <mergeCell ref="I235:I238"/>
    <mergeCell ref="A239:A242"/>
    <mergeCell ref="I239:I242"/>
    <mergeCell ref="A243:A246"/>
    <mergeCell ref="I243:I246"/>
    <mergeCell ref="A223:A226"/>
    <mergeCell ref="I223:I226"/>
    <mergeCell ref="A227:A230"/>
    <mergeCell ref="I227:I230"/>
    <mergeCell ref="A231:A234"/>
    <mergeCell ref="I231:I234"/>
    <mergeCell ref="A259:A262"/>
    <mergeCell ref="I259:I262"/>
    <mergeCell ref="A263:A266"/>
    <mergeCell ref="I263:I266"/>
    <mergeCell ref="A267:A270"/>
    <mergeCell ref="I267:I270"/>
    <mergeCell ref="A247:A250"/>
    <mergeCell ref="I247:I250"/>
    <mergeCell ref="A251:A254"/>
    <mergeCell ref="I251:I254"/>
    <mergeCell ref="A255:A258"/>
    <mergeCell ref="I255:I258"/>
    <mergeCell ref="A283:A286"/>
    <mergeCell ref="I283:I286"/>
    <mergeCell ref="A287:A290"/>
    <mergeCell ref="I287:I290"/>
    <mergeCell ref="A291:A294"/>
    <mergeCell ref="I291:I294"/>
    <mergeCell ref="A271:A274"/>
    <mergeCell ref="I271:I274"/>
    <mergeCell ref="A275:A278"/>
    <mergeCell ref="I275:I278"/>
    <mergeCell ref="A279:A282"/>
    <mergeCell ref="I279:I282"/>
    <mergeCell ref="A307:A310"/>
    <mergeCell ref="I307:I310"/>
    <mergeCell ref="A311:A314"/>
    <mergeCell ref="I311:I314"/>
    <mergeCell ref="A315:A318"/>
    <mergeCell ref="I315:I318"/>
    <mergeCell ref="A295:A298"/>
    <mergeCell ref="I295:I298"/>
    <mergeCell ref="A299:A302"/>
    <mergeCell ref="I299:I302"/>
    <mergeCell ref="A303:A306"/>
    <mergeCell ref="I303:I306"/>
    <mergeCell ref="A331:A334"/>
    <mergeCell ref="I331:I334"/>
    <mergeCell ref="A335:A338"/>
    <mergeCell ref="I335:I338"/>
    <mergeCell ref="A339:A342"/>
    <mergeCell ref="I339:I342"/>
    <mergeCell ref="A319:A322"/>
    <mergeCell ref="I319:I322"/>
    <mergeCell ref="A323:A326"/>
    <mergeCell ref="I323:I326"/>
    <mergeCell ref="A327:A330"/>
    <mergeCell ref="I327:I330"/>
    <mergeCell ref="A355:A358"/>
    <mergeCell ref="I355:I358"/>
    <mergeCell ref="A359:A362"/>
    <mergeCell ref="I359:I362"/>
    <mergeCell ref="A363:A366"/>
    <mergeCell ref="I363:I366"/>
    <mergeCell ref="A343:A346"/>
    <mergeCell ref="I343:I346"/>
    <mergeCell ref="A347:A350"/>
    <mergeCell ref="I347:I350"/>
    <mergeCell ref="A351:A354"/>
    <mergeCell ref="I351:I354"/>
    <mergeCell ref="A379:A382"/>
    <mergeCell ref="I379:I382"/>
    <mergeCell ref="A383:A386"/>
    <mergeCell ref="I383:I386"/>
    <mergeCell ref="A387:A390"/>
    <mergeCell ref="I387:I390"/>
    <mergeCell ref="A367:A370"/>
    <mergeCell ref="I367:I370"/>
    <mergeCell ref="A371:A374"/>
    <mergeCell ref="I371:I374"/>
    <mergeCell ref="A375:A378"/>
    <mergeCell ref="I375:I378"/>
    <mergeCell ref="A403:A406"/>
    <mergeCell ref="I403:I406"/>
    <mergeCell ref="A407:A410"/>
    <mergeCell ref="I407:I410"/>
    <mergeCell ref="A411:A414"/>
    <mergeCell ref="I411:I414"/>
    <mergeCell ref="A391:A394"/>
    <mergeCell ref="I391:I394"/>
    <mergeCell ref="A395:A398"/>
    <mergeCell ref="I395:I398"/>
    <mergeCell ref="A399:A402"/>
    <mergeCell ref="I399:I402"/>
    <mergeCell ref="A427:A430"/>
    <mergeCell ref="I427:I430"/>
    <mergeCell ref="A431:A434"/>
    <mergeCell ref="I431:I434"/>
    <mergeCell ref="A435:A438"/>
    <mergeCell ref="I435:I438"/>
    <mergeCell ref="A415:A418"/>
    <mergeCell ref="I415:I418"/>
    <mergeCell ref="A419:A422"/>
    <mergeCell ref="I419:I422"/>
    <mergeCell ref="A423:A426"/>
    <mergeCell ref="I423:I426"/>
    <mergeCell ref="A451:A454"/>
    <mergeCell ref="I451:I454"/>
    <mergeCell ref="A455:A458"/>
    <mergeCell ref="I455:I458"/>
    <mergeCell ref="A459:A462"/>
    <mergeCell ref="I459:I462"/>
    <mergeCell ref="A439:A442"/>
    <mergeCell ref="I439:I442"/>
    <mergeCell ref="A443:A446"/>
    <mergeCell ref="I443:I446"/>
    <mergeCell ref="A447:A450"/>
    <mergeCell ref="I447:I450"/>
    <mergeCell ref="A475:A478"/>
    <mergeCell ref="I475:I478"/>
    <mergeCell ref="A479:A482"/>
    <mergeCell ref="I479:I482"/>
    <mergeCell ref="A483:A486"/>
    <mergeCell ref="I483:I486"/>
    <mergeCell ref="A463:A466"/>
    <mergeCell ref="I463:I466"/>
    <mergeCell ref="A467:A470"/>
    <mergeCell ref="I467:I470"/>
    <mergeCell ref="A471:A474"/>
    <mergeCell ref="I471:I474"/>
    <mergeCell ref="A499:A502"/>
    <mergeCell ref="I499:I502"/>
    <mergeCell ref="A503:A506"/>
    <mergeCell ref="I503:I506"/>
    <mergeCell ref="A507:A510"/>
    <mergeCell ref="I507:I510"/>
    <mergeCell ref="A487:A490"/>
    <mergeCell ref="I487:I490"/>
    <mergeCell ref="A491:A494"/>
    <mergeCell ref="I491:I494"/>
    <mergeCell ref="A495:A498"/>
    <mergeCell ref="I495:I498"/>
    <mergeCell ref="A523:A526"/>
    <mergeCell ref="I523:I526"/>
    <mergeCell ref="A527:A530"/>
    <mergeCell ref="I527:I530"/>
    <mergeCell ref="A531:A534"/>
    <mergeCell ref="I531:I534"/>
    <mergeCell ref="A511:A514"/>
    <mergeCell ref="I511:I514"/>
    <mergeCell ref="A515:A518"/>
    <mergeCell ref="I515:I518"/>
    <mergeCell ref="A519:A522"/>
    <mergeCell ref="I519:I522"/>
    <mergeCell ref="A547:A550"/>
    <mergeCell ref="I547:I550"/>
    <mergeCell ref="A551:A554"/>
    <mergeCell ref="I551:I554"/>
    <mergeCell ref="A555:A558"/>
    <mergeCell ref="I555:I558"/>
    <mergeCell ref="A535:A538"/>
    <mergeCell ref="I535:I538"/>
    <mergeCell ref="A539:A542"/>
    <mergeCell ref="I539:I542"/>
    <mergeCell ref="A543:A546"/>
    <mergeCell ref="I543:I546"/>
    <mergeCell ref="A571:A574"/>
    <mergeCell ref="I571:I574"/>
    <mergeCell ref="A575:A578"/>
    <mergeCell ref="I575:I578"/>
    <mergeCell ref="A579:A582"/>
    <mergeCell ref="I579:I582"/>
    <mergeCell ref="A559:A562"/>
    <mergeCell ref="I559:I562"/>
    <mergeCell ref="A563:A566"/>
    <mergeCell ref="I563:I566"/>
    <mergeCell ref="A567:A570"/>
    <mergeCell ref="I567:I570"/>
    <mergeCell ref="A595:A598"/>
    <mergeCell ref="I595:I598"/>
    <mergeCell ref="A599:A602"/>
    <mergeCell ref="I599:I602"/>
    <mergeCell ref="A603:A606"/>
    <mergeCell ref="I603:I606"/>
    <mergeCell ref="A583:A586"/>
    <mergeCell ref="I583:I586"/>
    <mergeCell ref="A587:A590"/>
    <mergeCell ref="I587:I590"/>
    <mergeCell ref="A591:A594"/>
    <mergeCell ref="I591:I594"/>
    <mergeCell ref="A619:A622"/>
    <mergeCell ref="I619:I622"/>
    <mergeCell ref="A623:A626"/>
    <mergeCell ref="I623:I626"/>
    <mergeCell ref="A627:A630"/>
    <mergeCell ref="I627:I630"/>
    <mergeCell ref="A607:A610"/>
    <mergeCell ref="I607:I610"/>
    <mergeCell ref="A611:A614"/>
    <mergeCell ref="I611:I614"/>
    <mergeCell ref="A615:A618"/>
    <mergeCell ref="I615:I618"/>
    <mergeCell ref="A643:A646"/>
    <mergeCell ref="I643:I646"/>
    <mergeCell ref="A647:A650"/>
    <mergeCell ref="I647:I650"/>
    <mergeCell ref="A651:A654"/>
    <mergeCell ref="I651:I654"/>
    <mergeCell ref="A631:A634"/>
    <mergeCell ref="I631:I634"/>
    <mergeCell ref="A635:A638"/>
    <mergeCell ref="I635:I638"/>
    <mergeCell ref="A639:A642"/>
    <mergeCell ref="I639:I642"/>
    <mergeCell ref="A667:A670"/>
    <mergeCell ref="I667:I670"/>
    <mergeCell ref="A671:A674"/>
    <mergeCell ref="I671:I674"/>
    <mergeCell ref="A675:A678"/>
    <mergeCell ref="I675:I678"/>
    <mergeCell ref="A655:A658"/>
    <mergeCell ref="I655:I658"/>
    <mergeCell ref="A659:A662"/>
    <mergeCell ref="I659:I662"/>
    <mergeCell ref="A663:A666"/>
    <mergeCell ref="I663:I666"/>
    <mergeCell ref="A691:A694"/>
    <mergeCell ref="I691:I694"/>
    <mergeCell ref="A695:A698"/>
    <mergeCell ref="I695:I698"/>
    <mergeCell ref="A699:A702"/>
    <mergeCell ref="I699:I702"/>
    <mergeCell ref="A679:A682"/>
    <mergeCell ref="I679:I682"/>
    <mergeCell ref="A683:A686"/>
    <mergeCell ref="I683:I686"/>
    <mergeCell ref="A687:A690"/>
    <mergeCell ref="I687:I690"/>
    <mergeCell ref="A715:A718"/>
    <mergeCell ref="I715:I718"/>
    <mergeCell ref="A719:A722"/>
    <mergeCell ref="I719:I722"/>
    <mergeCell ref="A723:A726"/>
    <mergeCell ref="I723:I726"/>
    <mergeCell ref="A703:A706"/>
    <mergeCell ref="I703:I706"/>
    <mergeCell ref="A707:A710"/>
    <mergeCell ref="I707:I710"/>
    <mergeCell ref="A711:A714"/>
    <mergeCell ref="I711:I714"/>
    <mergeCell ref="A739:A742"/>
    <mergeCell ref="I739:I742"/>
    <mergeCell ref="A743:A746"/>
    <mergeCell ref="I743:I746"/>
    <mergeCell ref="A747:A750"/>
    <mergeCell ref="I747:I750"/>
    <mergeCell ref="A727:A730"/>
    <mergeCell ref="I727:I730"/>
    <mergeCell ref="A731:A734"/>
    <mergeCell ref="I731:I734"/>
    <mergeCell ref="A735:A738"/>
    <mergeCell ref="I735:I738"/>
    <mergeCell ref="A763:A766"/>
    <mergeCell ref="I763:I766"/>
    <mergeCell ref="A767:A770"/>
    <mergeCell ref="I767:I770"/>
    <mergeCell ref="A771:A774"/>
    <mergeCell ref="I771:I774"/>
    <mergeCell ref="A751:A754"/>
    <mergeCell ref="I751:I754"/>
    <mergeCell ref="A755:A758"/>
    <mergeCell ref="I755:I758"/>
    <mergeCell ref="A759:A762"/>
    <mergeCell ref="I759:I762"/>
    <mergeCell ref="A787:A790"/>
    <mergeCell ref="I787:I790"/>
    <mergeCell ref="A791:A794"/>
    <mergeCell ref="I791:I794"/>
    <mergeCell ref="A795:A798"/>
    <mergeCell ref="I795:I798"/>
    <mergeCell ref="A775:A778"/>
    <mergeCell ref="I775:I778"/>
    <mergeCell ref="A779:A782"/>
    <mergeCell ref="I779:I782"/>
    <mergeCell ref="A783:A786"/>
    <mergeCell ref="I783:I786"/>
    <mergeCell ref="A811:A814"/>
    <mergeCell ref="I811:I814"/>
    <mergeCell ref="A815:A818"/>
    <mergeCell ref="I815:I818"/>
    <mergeCell ref="A819:A822"/>
    <mergeCell ref="I819:I822"/>
    <mergeCell ref="A799:A802"/>
    <mergeCell ref="I799:I802"/>
    <mergeCell ref="A803:A806"/>
    <mergeCell ref="I803:I806"/>
    <mergeCell ref="A807:A810"/>
    <mergeCell ref="I807:I810"/>
    <mergeCell ref="A835:A838"/>
    <mergeCell ref="I835:I838"/>
    <mergeCell ref="A839:A842"/>
    <mergeCell ref="I839:I842"/>
    <mergeCell ref="A843:A846"/>
    <mergeCell ref="I843:I846"/>
    <mergeCell ref="A823:A826"/>
    <mergeCell ref="I823:I826"/>
    <mergeCell ref="A827:A830"/>
    <mergeCell ref="I827:I830"/>
    <mergeCell ref="A831:A834"/>
    <mergeCell ref="I831:I834"/>
    <mergeCell ref="A859:A862"/>
    <mergeCell ref="I859:I862"/>
    <mergeCell ref="A863:A866"/>
    <mergeCell ref="I863:I866"/>
    <mergeCell ref="A867:A870"/>
    <mergeCell ref="I867:I870"/>
    <mergeCell ref="A847:A850"/>
    <mergeCell ref="I847:I850"/>
    <mergeCell ref="A851:A854"/>
    <mergeCell ref="I851:I854"/>
    <mergeCell ref="A855:A858"/>
    <mergeCell ref="I855:I858"/>
    <mergeCell ref="A883:A886"/>
    <mergeCell ref="I883:I886"/>
    <mergeCell ref="A887:A890"/>
    <mergeCell ref="I887:I890"/>
    <mergeCell ref="A891:A894"/>
    <mergeCell ref="I891:I894"/>
    <mergeCell ref="A871:A874"/>
    <mergeCell ref="I871:I874"/>
    <mergeCell ref="A875:A878"/>
    <mergeCell ref="I875:I878"/>
    <mergeCell ref="A879:A882"/>
    <mergeCell ref="I879:I882"/>
    <mergeCell ref="A907:A910"/>
    <mergeCell ref="I907:I910"/>
    <mergeCell ref="A911:A914"/>
    <mergeCell ref="I911:I914"/>
    <mergeCell ref="A915:A918"/>
    <mergeCell ref="I915:I918"/>
    <mergeCell ref="A895:A898"/>
    <mergeCell ref="I895:I898"/>
    <mergeCell ref="A899:A902"/>
    <mergeCell ref="I899:I902"/>
    <mergeCell ref="A903:A906"/>
    <mergeCell ref="I903:I906"/>
    <mergeCell ref="A931:A934"/>
    <mergeCell ref="I931:I934"/>
    <mergeCell ref="A935:A938"/>
    <mergeCell ref="I935:I938"/>
    <mergeCell ref="A939:A942"/>
    <mergeCell ref="I939:I942"/>
    <mergeCell ref="A919:A922"/>
    <mergeCell ref="I919:I922"/>
    <mergeCell ref="A923:A926"/>
    <mergeCell ref="I923:I926"/>
    <mergeCell ref="A927:A930"/>
    <mergeCell ref="I927:I930"/>
    <mergeCell ref="A955:A958"/>
    <mergeCell ref="I955:I958"/>
    <mergeCell ref="A959:A962"/>
    <mergeCell ref="I959:I962"/>
    <mergeCell ref="A963:A966"/>
    <mergeCell ref="I963:I966"/>
    <mergeCell ref="A943:A946"/>
    <mergeCell ref="I943:I946"/>
    <mergeCell ref="A947:A950"/>
    <mergeCell ref="I947:I950"/>
    <mergeCell ref="A951:A954"/>
    <mergeCell ref="I951:I954"/>
    <mergeCell ref="A979:A982"/>
    <mergeCell ref="I979:I982"/>
    <mergeCell ref="A983:A986"/>
    <mergeCell ref="I983:I986"/>
    <mergeCell ref="A987:A990"/>
    <mergeCell ref="I987:I990"/>
    <mergeCell ref="A967:A970"/>
    <mergeCell ref="I967:I970"/>
    <mergeCell ref="A971:A974"/>
    <mergeCell ref="I971:I974"/>
    <mergeCell ref="A975:A978"/>
    <mergeCell ref="I975:I978"/>
    <mergeCell ref="A1003:A1006"/>
    <mergeCell ref="I1003:I1006"/>
    <mergeCell ref="A1007:A1010"/>
    <mergeCell ref="I1007:I1010"/>
    <mergeCell ref="A1011:A1014"/>
    <mergeCell ref="I1011:I1014"/>
    <mergeCell ref="A991:A994"/>
    <mergeCell ref="I991:I994"/>
    <mergeCell ref="A995:A998"/>
    <mergeCell ref="I995:I998"/>
    <mergeCell ref="A999:A1002"/>
    <mergeCell ref="I999:I1002"/>
    <mergeCell ref="A1027:A1030"/>
    <mergeCell ref="I1027:I1030"/>
    <mergeCell ref="A1031:A1034"/>
    <mergeCell ref="I1031:I1034"/>
    <mergeCell ref="A1035:A1038"/>
    <mergeCell ref="I1035:I1038"/>
    <mergeCell ref="A1015:A1018"/>
    <mergeCell ref="I1015:I1018"/>
    <mergeCell ref="A1019:A1022"/>
    <mergeCell ref="I1019:I1022"/>
    <mergeCell ref="A1023:A1026"/>
    <mergeCell ref="I1023:I1026"/>
    <mergeCell ref="A1051:A1054"/>
    <mergeCell ref="I1051:I1054"/>
    <mergeCell ref="A1055:A1058"/>
    <mergeCell ref="I1055:I1058"/>
    <mergeCell ref="A1059:A1062"/>
    <mergeCell ref="I1059:I1062"/>
    <mergeCell ref="A1039:A1042"/>
    <mergeCell ref="I1039:I1042"/>
    <mergeCell ref="A1043:A1046"/>
    <mergeCell ref="I1043:I1046"/>
    <mergeCell ref="A1047:A1050"/>
    <mergeCell ref="I1047:I1050"/>
    <mergeCell ref="A1075:A1078"/>
    <mergeCell ref="I1075:I1078"/>
    <mergeCell ref="A1079:A1082"/>
    <mergeCell ref="I1079:I1082"/>
    <mergeCell ref="A1083:A1086"/>
    <mergeCell ref="I1083:I1086"/>
    <mergeCell ref="A1063:A1066"/>
    <mergeCell ref="I1063:I1066"/>
    <mergeCell ref="A1067:A1070"/>
    <mergeCell ref="I1067:I1070"/>
    <mergeCell ref="A1071:A1074"/>
    <mergeCell ref="I1071:I1074"/>
    <mergeCell ref="A1099:A1102"/>
    <mergeCell ref="I1099:I1102"/>
    <mergeCell ref="A1103:A1106"/>
    <mergeCell ref="I1103:I1106"/>
    <mergeCell ref="A1107:A1110"/>
    <mergeCell ref="I1107:I1110"/>
    <mergeCell ref="A1087:A1090"/>
    <mergeCell ref="I1087:I1090"/>
    <mergeCell ref="A1091:A1094"/>
    <mergeCell ref="I1091:I1094"/>
    <mergeCell ref="A1095:A1098"/>
    <mergeCell ref="I1095:I1098"/>
    <mergeCell ref="A1123:A1126"/>
    <mergeCell ref="I1123:I1126"/>
    <mergeCell ref="A1127:A1130"/>
    <mergeCell ref="I1127:I1130"/>
    <mergeCell ref="A1131:A1134"/>
    <mergeCell ref="I1131:I1134"/>
    <mergeCell ref="A1111:A1114"/>
    <mergeCell ref="I1111:I1114"/>
    <mergeCell ref="A1115:A1118"/>
    <mergeCell ref="I1115:I1118"/>
    <mergeCell ref="A1119:A1122"/>
    <mergeCell ref="I1119:I1122"/>
    <mergeCell ref="A1147:A1150"/>
    <mergeCell ref="I1147:I1150"/>
    <mergeCell ref="A1151:A1154"/>
    <mergeCell ref="I1151:I1154"/>
    <mergeCell ref="A1155:A1158"/>
    <mergeCell ref="I1155:I1158"/>
    <mergeCell ref="A1135:A1138"/>
    <mergeCell ref="I1135:I1138"/>
    <mergeCell ref="A1139:A1142"/>
    <mergeCell ref="I1139:I1142"/>
    <mergeCell ref="A1143:A1146"/>
    <mergeCell ref="I1143:I1146"/>
    <mergeCell ref="C1169:D1169"/>
    <mergeCell ref="H1169:I1169"/>
    <mergeCell ref="C1175:D1175"/>
    <mergeCell ref="H1175:I1175"/>
    <mergeCell ref="A1159:A1162"/>
    <mergeCell ref="I1159:I1162"/>
    <mergeCell ref="A1163:A1166"/>
    <mergeCell ref="I1163:I1166"/>
    <mergeCell ref="B1167:E1167"/>
    <mergeCell ref="C1168:D1168"/>
    <mergeCell ref="H1168:I1168"/>
  </mergeCells>
  <printOptions horizontalCentered="1"/>
  <pageMargins left="0.7" right="0.45" top="0.4" bottom="0.4" header="0.3" footer="0.3"/>
  <pageSetup paperSize="9" orientation="landscape" r:id="rId1"/>
  <headerFooter>
    <oddFooter>&amp;R&amp;"+,nghiêng"&amp;10Trang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</vt:lpstr>
      <vt:lpstr>In!Print_Titles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2019-01-04T01:35:20Z</dcterms:created>
  <dcterms:modified xsi:type="dcterms:W3CDTF">2019-01-04T01:36:32Z</dcterms:modified>
</cp:coreProperties>
</file>