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KTM" sheetId="1" r:id="rId1"/>
  </sheets>
  <definedNames>
    <definedName name="_xlnm._FilterDatabase" localSheetId="0" hidden="1">KTM!$A$9:$AL$100</definedName>
    <definedName name="_xlnm.Print_Titles" localSheetId="0">KTM!$5:$10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100"/>
  <c r="T99"/>
  <c r="T98"/>
  <c r="T37"/>
  <c r="T38"/>
  <c r="T39"/>
  <c r="T40"/>
  <c r="T41"/>
  <c r="T42"/>
  <c r="T43"/>
  <c r="T44"/>
  <c r="T45"/>
  <c r="T46"/>
  <c r="T47"/>
  <c r="P10"/>
  <c r="Q11" l="1"/>
  <c r="Q73"/>
  <c r="R73" s="1"/>
  <c r="Q74"/>
  <c r="S74" s="1"/>
  <c r="Q75"/>
  <c r="R75" s="1"/>
  <c r="Q76"/>
  <c r="S76" s="1"/>
  <c r="Q77"/>
  <c r="R77" s="1"/>
  <c r="Q78"/>
  <c r="S78" s="1"/>
  <c r="Q79"/>
  <c r="R79" s="1"/>
  <c r="Q80"/>
  <c r="S80" s="1"/>
  <c r="Q81"/>
  <c r="R81" s="1"/>
  <c r="Q82"/>
  <c r="S82" s="1"/>
  <c r="Q83"/>
  <c r="R83" s="1"/>
  <c r="Q84"/>
  <c r="S84" s="1"/>
  <c r="Q85"/>
  <c r="R85" s="1"/>
  <c r="Q86"/>
  <c r="S86" s="1"/>
  <c r="Q87"/>
  <c r="R87" s="1"/>
  <c r="Q88"/>
  <c r="S88" s="1"/>
  <c r="Q89"/>
  <c r="R89" s="1"/>
  <c r="Q90"/>
  <c r="S90" s="1"/>
  <c r="Q91"/>
  <c r="R91" s="1"/>
  <c r="Q92"/>
  <c r="S92" s="1"/>
  <c r="Q93"/>
  <c r="R93" s="1"/>
  <c r="Q94"/>
  <c r="S94" s="1"/>
  <c r="Q95"/>
  <c r="R95" s="1"/>
  <c r="Q96"/>
  <c r="S96" s="1"/>
  <c r="Q97"/>
  <c r="R97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98"/>
  <c r="S98" s="1"/>
  <c r="Q99"/>
  <c r="R99" s="1"/>
  <c r="Q100"/>
  <c r="S100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1"/>
  <c r="R53"/>
  <c r="R55"/>
  <c r="R57"/>
  <c r="R61"/>
  <c r="R65"/>
  <c r="R69"/>
  <c r="S72"/>
  <c r="S51"/>
  <c r="S55"/>
  <c r="S63"/>
  <c r="S73"/>
  <c r="S75"/>
  <c r="S77"/>
  <c r="S79"/>
  <c r="S81"/>
  <c r="S83"/>
  <c r="S85"/>
  <c r="S87"/>
  <c r="S89"/>
  <c r="S91"/>
  <c r="S93"/>
  <c r="S95"/>
  <c r="S97"/>
  <c r="S99"/>
  <c r="S67" l="1"/>
  <c r="S59"/>
  <c r="R71"/>
  <c r="R67"/>
  <c r="R63"/>
  <c r="R59"/>
  <c r="R98"/>
  <c r="R100"/>
  <c r="V69"/>
  <c r="V65"/>
  <c r="V61"/>
  <c r="V57"/>
  <c r="V53"/>
  <c r="V49"/>
  <c r="V95"/>
  <c r="V91"/>
  <c r="V87"/>
  <c r="V83"/>
  <c r="V79"/>
  <c r="V75"/>
  <c r="V99"/>
  <c r="V72"/>
  <c r="V94"/>
  <c r="V90"/>
  <c r="V86"/>
  <c r="V82"/>
  <c r="V78"/>
  <c r="V74"/>
  <c r="V98"/>
  <c r="V71"/>
  <c r="V97"/>
  <c r="V93"/>
  <c r="V89"/>
  <c r="V85"/>
  <c r="V81"/>
  <c r="V77"/>
  <c r="V73"/>
  <c r="V96"/>
  <c r="V92"/>
  <c r="V88"/>
  <c r="V84"/>
  <c r="V80"/>
  <c r="V76"/>
  <c r="V100"/>
  <c r="R96"/>
  <c r="R94"/>
  <c r="R92"/>
  <c r="R90"/>
  <c r="R88"/>
  <c r="R86"/>
  <c r="R84"/>
  <c r="R82"/>
  <c r="R80"/>
  <c r="R78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V31" l="1"/>
  <c r="V32"/>
  <c r="V33"/>
  <c r="V35"/>
  <c r="V36"/>
  <c r="V34"/>
  <c r="P104"/>
  <c r="P10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107" l="1"/>
  <c r="D105"/>
  <c r="AJ9"/>
  <c r="D104" s="1"/>
  <c r="AF9"/>
  <c r="AH9"/>
  <c r="Y9" l="1"/>
  <c r="D103" l="1"/>
  <c r="P103"/>
  <c r="AG9"/>
  <c r="AE9"/>
  <c r="AC9"/>
  <c r="AK9"/>
  <c r="AI9"/>
</calcChain>
</file>

<file path=xl/sharedStrings.xml><?xml version="1.0" encoding="utf-8"?>
<sst xmlns="http://schemas.openxmlformats.org/spreadsheetml/2006/main" count="444" uniqueCount="72">
  <si>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</si>
  <si>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</si>
  <si>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</si>
  <si>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</si>
  <si>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</si>
  <si>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</si>
  <si>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</si>
  <si>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</si>
  <si>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</si>
  <si>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</si>
  <si>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</si>
  <si>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</si>
  <si>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</si>
  <si>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</si>
  <si>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</si>
  <si>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</si>
  <si>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</si>
  <si>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</si>
  <si>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</si>
  <si>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</si>
  <si>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</si>
  <si>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</si>
  <si>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</si>
  <si>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</si>
  <si>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</si>
  <si>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</si>
  <si>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</si>
  <si>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</si>
  <si>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</si>
  <si>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</si>
  <si>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</si>
  <si>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</si>
  <si>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</si>
  <si>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</si>
  <si>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</si>
  <si>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</si>
  <si>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</si>
  <si>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</si>
  <si>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</si>
  <si>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</si>
  <si>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</si>
  <si>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</si>
  <si>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</si>
  <si>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</si>
  <si>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</si>
  <si>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</si>
  <si>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</si>
  <si>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</si>
  <si>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</si>
  <si>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</si>
  <si>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</si>
  <si>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</si>
  <si>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</si>
  <si>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</si>
  <si>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</si>
  <si>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</si>
  <si>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</si>
  <si>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</si>
  <si>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</si>
  <si>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</si>
  <si>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</si>
  <si>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</si>
  <si>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B13DCKT030</t>
  </si>
  <si>
    <t>Đặng Đức</t>
  </si>
  <si>
    <t>Quang</t>
  </si>
  <si>
    <t>16/09/95</t>
  </si>
  <si>
    <t>D13CQKT01-B</t>
  </si>
  <si>
    <t xml:space="preserve">Kế toán máy </t>
  </si>
  <si>
    <t>Mã HP:FIA1409-02</t>
  </si>
  <si>
    <t>Ngày thi: 19/3/2017</t>
  </si>
  <si>
    <t>Giờ thi: 10h00</t>
  </si>
  <si>
    <t>606 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</si>
</sst>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3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4" xfId="1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4" fontId="4" fillId="0" borderId="14" xfId="0" applyNumberFormat="1" applyFont="1" applyFill="1" applyBorder="1" applyAlignment="1">
      <alignment horizontal="center" vertical="center"/>
    </xf>
    <xf numFmtId="164" fontId="4" fillId="0" borderId="16" xfId="4" quotePrefix="1" applyNumberFormat="1" applyFont="1" applyBorder="1" applyAlignment="1" applyProtection="1">
      <alignment horizontal="center" vertical="center"/>
      <protection locked="0"/>
    </xf>
    <xf numFmtId="0" fontId="4" fillId="0" borderId="16" xfId="4" quotePrefix="1" applyFont="1" applyBorder="1" applyAlignment="1" applyProtection="1">
      <alignment horizontal="center" vertical="center"/>
      <protection locked="0"/>
    </xf>
    <xf numFmtId="165" fontId="4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165" fontId="4" fillId="0" borderId="14" xfId="0" quotePrefix="1" applyNumberFormat="1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0" fontId="4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4" xfId="0" applyFont="1" applyFill="1" applyBorder="1" applyProtection="1">
      <protection locked="0"/>
    </xf>
    <xf numFmtId="0" fontId="5" fillId="0" borderId="17" xfId="0" applyFont="1" applyFill="1" applyBorder="1" applyProtection="1">
      <protection locked="0"/>
    </xf>
    <xf numFmtId="0" fontId="4" fillId="0" borderId="14" xfId="0" applyFont="1" applyFill="1" applyBorder="1"/>
    <xf numFmtId="0" fontId="5" fillId="0" borderId="15" xfId="0" applyFont="1" applyFill="1" applyBorder="1"/>
    <xf numFmtId="0" fontId="5" fillId="0" borderId="16" xfId="0" applyFont="1" applyFill="1" applyBorder="1"/>
    <xf numFmtId="14" fontId="5" fillId="0" borderId="1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28"/>
  <sheetViews>
    <sheetView tabSelected="1" workbookViewId="0">
      <pane ySplit="4" topLeftCell="A5" activePane="bottomLeft" state="frozen"/>
      <selection activeCell="A6" sqref="A6:XFD6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57" customWidth="1"/>
    <col min="23" max="38" width="9" style="56"/>
    <col min="39" max="16384" width="9" style="1"/>
  </cols>
  <sheetData>
    <row r="1" spans="2:38" ht="26.25">
      <c r="H1" s="119" t="s">
        <v>0</v>
      </c>
      <c r="I1" s="119"/>
      <c r="J1" s="119"/>
      <c r="K1" s="119"/>
      <c r="L1" s="119" t="s">
        <v>71</v>
      </c>
      <c r="M1" s="119"/>
      <c r="N1" s="119"/>
      <c r="O1" s="119"/>
      <c r="P1" s="119"/>
      <c r="Q1" s="119"/>
      <c r="R1" s="119"/>
      <c r="S1" s="119"/>
      <c r="T1" s="119"/>
    </row>
    <row r="2" spans="2:38" ht="27.75" customHeight="1">
      <c r="B2" s="120" t="s">
        <v>1</v>
      </c>
      <c r="C2" s="120"/>
      <c r="D2" s="120"/>
      <c r="E2" s="120"/>
      <c r="F2" s="120"/>
      <c r="G2" s="120"/>
      <c r="H2" s="125" t="s">
        <v>51</v>
      </c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2:38" ht="25.5" customHeight="1">
      <c r="B3" s="121" t="s">
        <v>2</v>
      </c>
      <c r="C3" s="121"/>
      <c r="D3" s="121"/>
      <c r="E3" s="121"/>
      <c r="F3" s="121"/>
      <c r="G3" s="121"/>
      <c r="H3" s="126" t="s">
        <v>58</v>
      </c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84"/>
      <c r="AD3" s="57"/>
      <c r="AE3" s="58"/>
      <c r="AF3" s="57"/>
      <c r="AG3" s="57"/>
      <c r="AH3" s="57"/>
      <c r="AI3" s="58"/>
      <c r="AJ3" s="57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4"/>
      <c r="AE4" s="59"/>
      <c r="AI4" s="59"/>
    </row>
    <row r="5" spans="2:38" ht="23.25" customHeight="1">
      <c r="B5" s="123" t="s">
        <v>3</v>
      </c>
      <c r="C5" s="123"/>
      <c r="D5" s="124" t="s">
        <v>67</v>
      </c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7" t="s">
        <v>68</v>
      </c>
      <c r="Q5" s="127"/>
      <c r="R5" s="127"/>
      <c r="S5" s="127"/>
      <c r="T5" s="127"/>
      <c r="U5" s="127"/>
      <c r="W5" s="101" t="s">
        <v>47</v>
      </c>
      <c r="X5" s="101" t="s">
        <v>9</v>
      </c>
      <c r="Y5" s="101" t="s">
        <v>46</v>
      </c>
      <c r="Z5" s="101" t="s">
        <v>45</v>
      </c>
      <c r="AA5" s="101"/>
      <c r="AB5" s="101"/>
      <c r="AC5" s="101"/>
      <c r="AD5" s="101" t="s">
        <v>44</v>
      </c>
      <c r="AE5" s="101"/>
      <c r="AF5" s="101" t="s">
        <v>42</v>
      </c>
      <c r="AG5" s="101"/>
      <c r="AH5" s="101" t="s">
        <v>43</v>
      </c>
      <c r="AI5" s="101"/>
      <c r="AJ5" s="101" t="s">
        <v>41</v>
      </c>
      <c r="AK5" s="101"/>
      <c r="AL5" s="78"/>
    </row>
    <row r="6" spans="2:38" ht="17.25" customHeight="1">
      <c r="B6" s="122" t="s">
        <v>4</v>
      </c>
      <c r="C6" s="122"/>
      <c r="D6" s="8"/>
      <c r="G6" s="118" t="s">
        <v>69</v>
      </c>
      <c r="H6" s="118"/>
      <c r="I6" s="118"/>
      <c r="J6" s="118"/>
      <c r="K6" s="118"/>
      <c r="L6" s="118"/>
      <c r="M6" s="118"/>
      <c r="N6" s="118"/>
      <c r="O6" s="118"/>
      <c r="P6" s="118" t="s">
        <v>70</v>
      </c>
      <c r="Q6" s="118"/>
      <c r="R6" s="118"/>
      <c r="S6" s="118"/>
      <c r="T6" s="118"/>
      <c r="U6" s="118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78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4"/>
      <c r="Q7" s="3"/>
      <c r="R7" s="3"/>
      <c r="S7" s="3"/>
      <c r="T7" s="3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78"/>
    </row>
    <row r="8" spans="2:38" ht="44.25" customHeight="1">
      <c r="B8" s="103" t="s">
        <v>5</v>
      </c>
      <c r="C8" s="111" t="s">
        <v>6</v>
      </c>
      <c r="D8" s="113" t="s">
        <v>7</v>
      </c>
      <c r="E8" s="114"/>
      <c r="F8" s="103" t="s">
        <v>8</v>
      </c>
      <c r="G8" s="103" t="s">
        <v>9</v>
      </c>
      <c r="H8" s="117" t="s">
        <v>10</v>
      </c>
      <c r="I8" s="117" t="s">
        <v>11</v>
      </c>
      <c r="J8" s="117" t="s">
        <v>12</v>
      </c>
      <c r="K8" s="117" t="s">
        <v>13</v>
      </c>
      <c r="L8" s="110" t="s">
        <v>14</v>
      </c>
      <c r="M8" s="106" t="s">
        <v>48</v>
      </c>
      <c r="N8" s="108"/>
      <c r="O8" s="110" t="s">
        <v>15</v>
      </c>
      <c r="P8" s="110" t="s">
        <v>16</v>
      </c>
      <c r="Q8" s="103" t="s">
        <v>17</v>
      </c>
      <c r="R8" s="110" t="s">
        <v>18</v>
      </c>
      <c r="S8" s="103" t="s">
        <v>19</v>
      </c>
      <c r="T8" s="103" t="s">
        <v>20</v>
      </c>
      <c r="U8" s="103" t="s">
        <v>59</v>
      </c>
      <c r="W8" s="101"/>
      <c r="X8" s="101"/>
      <c r="Y8" s="101"/>
      <c r="Z8" s="60" t="s">
        <v>21</v>
      </c>
      <c r="AA8" s="60" t="s">
        <v>22</v>
      </c>
      <c r="AB8" s="60" t="s">
        <v>23</v>
      </c>
      <c r="AC8" s="60" t="s">
        <v>24</v>
      </c>
      <c r="AD8" s="60" t="s">
        <v>25</v>
      </c>
      <c r="AE8" s="60" t="s">
        <v>24</v>
      </c>
      <c r="AF8" s="60" t="s">
        <v>25</v>
      </c>
      <c r="AG8" s="60" t="s">
        <v>24</v>
      </c>
      <c r="AH8" s="60" t="s">
        <v>25</v>
      </c>
      <c r="AI8" s="60" t="s">
        <v>24</v>
      </c>
      <c r="AJ8" s="60" t="s">
        <v>25</v>
      </c>
      <c r="AK8" s="61" t="s">
        <v>24</v>
      </c>
      <c r="AL8" s="76"/>
    </row>
    <row r="9" spans="2:38" ht="44.25" customHeight="1">
      <c r="B9" s="104"/>
      <c r="C9" s="112"/>
      <c r="D9" s="115"/>
      <c r="E9" s="116"/>
      <c r="F9" s="104"/>
      <c r="G9" s="104"/>
      <c r="H9" s="117"/>
      <c r="I9" s="117"/>
      <c r="J9" s="117"/>
      <c r="K9" s="117"/>
      <c r="L9" s="110"/>
      <c r="M9" s="74" t="s">
        <v>49</v>
      </c>
      <c r="N9" s="74" t="s">
        <v>50</v>
      </c>
      <c r="O9" s="110"/>
      <c r="P9" s="110"/>
      <c r="Q9" s="105"/>
      <c r="R9" s="110"/>
      <c r="S9" s="104"/>
      <c r="T9" s="105"/>
      <c r="U9" s="105"/>
      <c r="V9" s="85"/>
      <c r="W9" s="62" t="str">
        <f>+D5</f>
        <v xml:space="preserve">Kế toán máy </v>
      </c>
      <c r="X9" s="63" t="str">
        <f>+P5</f>
        <v>Mã HP:FIA1409-02</v>
      </c>
      <c r="Y9" s="64">
        <f>+$AH$9+$AJ$9+$AF$9</f>
        <v>90</v>
      </c>
      <c r="Z9" s="58">
        <f>COUNTIF($S$10:$S$160,"Khiển trách")</f>
        <v>0</v>
      </c>
      <c r="AA9" s="58">
        <f>COUNTIF($S$10:$S$160,"Cảnh cáo")</f>
        <v>0</v>
      </c>
      <c r="AB9" s="58">
        <f>COUNTIF($S$10:$S$160,"Đình chỉ thi")</f>
        <v>0</v>
      </c>
      <c r="AC9" s="65">
        <f>+($Z$9+$AA$9+$AB$9)/$Y$9*100%</f>
        <v>0</v>
      </c>
      <c r="AD9" s="58">
        <f>SUM(COUNTIF($S$10:$S$158,"Vắng"),COUNTIF($S$10:$S$158,"Vắng có phép"))</f>
        <v>0</v>
      </c>
      <c r="AE9" s="66">
        <f>+$AD$9/$Y$9</f>
        <v>0</v>
      </c>
      <c r="AF9" s="67">
        <f>COUNTIF($V$10:$V$158,"Thi lại")</f>
        <v>89</v>
      </c>
      <c r="AG9" s="66">
        <f>+$AF$9/$Y$9</f>
        <v>0.98888888888888893</v>
      </c>
      <c r="AH9" s="67">
        <f>COUNTIF($V$10:$V$159,"Học lại")</f>
        <v>1</v>
      </c>
      <c r="AI9" s="66">
        <f>+$AH$9/$Y$9</f>
        <v>1.1111111111111112E-2</v>
      </c>
      <c r="AJ9" s="58">
        <f>COUNTIF($V$11:$V$159,"Đạt")</f>
        <v>0</v>
      </c>
      <c r="AK9" s="65">
        <f>+$AJ$9/$Y$9</f>
        <v>0</v>
      </c>
      <c r="AL9" s="77"/>
    </row>
    <row r="10" spans="2:38" ht="14.25" customHeight="1">
      <c r="B10" s="106" t="s">
        <v>26</v>
      </c>
      <c r="C10" s="107"/>
      <c r="D10" s="107"/>
      <c r="E10" s="107"/>
      <c r="F10" s="107"/>
      <c r="G10" s="108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55">
        <f>100-(H10+I10+J10+K10)</f>
        <v>60</v>
      </c>
      <c r="Q10" s="104"/>
      <c r="R10" s="14"/>
      <c r="S10" s="14"/>
      <c r="T10" s="104"/>
      <c r="U10" s="104"/>
      <c r="W10" s="57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78"/>
    </row>
    <row r="11" spans="2:38" ht="18.75" customHeight="1">
      <c r="B11" s="15">
        <v>1</v>
      </c>
      <c r="C11" s="90" t="s">
        <v>62</v>
      </c>
      <c r="D11" s="91" t="s">
        <v>63</v>
      </c>
      <c r="E11" s="92" t="s">
        <v>64</v>
      </c>
      <c r="F11" s="93" t="s">
        <v>65</v>
      </c>
      <c r="G11" s="94" t="s">
        <v>66</v>
      </c>
      <c r="H11" s="26">
        <v>7</v>
      </c>
      <c r="I11" s="26">
        <v>8</v>
      </c>
      <c r="J11" s="26" t="s">
        <v>27</v>
      </c>
      <c r="K11" s="27">
        <v>7.5</v>
      </c>
      <c r="L11" s="16"/>
      <c r="M11" s="16"/>
      <c r="N11" s="16"/>
      <c r="O11" s="16"/>
      <c r="P11" s="17"/>
      <c r="Q11" s="18">
        <f t="shared" ref="Q11:Q42" si="0">ROUND(SUMPRODUCT(H11:P11,$H$10:$P$10)/100,1)</f>
        <v>3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00" si="1">IF($Q11&lt;4,"Kém",IF(AND($Q11&gt;=4,$Q11&lt;=5.4),"Trung bình yếu",IF(AND($Q11&gt;=5.5,$Q11&lt;=6.9),"Trung bình",IF(AND($Q11&gt;=7,$Q11&lt;=8.4),"Khá",IF(AND($Q11&gt;=8.5,$Q11&lt;=10),"Giỏi","")))))</f>
        <v>Kém</v>
      </c>
      <c r="T11" s="20" t="str">
        <f>+IF(OR($H11=0,$I11=0,$J11=0,$K11=0),"Không đủ ĐKDT","")</f>
        <v/>
      </c>
      <c r="U11" s="87"/>
      <c r="V11" s="86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9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78"/>
    </row>
    <row r="12" spans="2:38" ht="18.75" hidden="1" customHeight="1">
      <c r="B12" s="21">
        <v>2</v>
      </c>
      <c r="C12" s="22"/>
      <c r="D12" s="23"/>
      <c r="E12" s="24"/>
      <c r="F12" s="25"/>
      <c r="G12" s="22"/>
      <c r="H12" s="26" t="s">
        <v>27</v>
      </c>
      <c r="I12" s="26" t="s">
        <v>27</v>
      </c>
      <c r="J12" s="26" t="s">
        <v>27</v>
      </c>
      <c r="K12" s="26" t="s">
        <v>27</v>
      </c>
      <c r="L12" s="27"/>
      <c r="M12" s="27"/>
      <c r="N12" s="27"/>
      <c r="O12" s="27"/>
      <c r="P12" s="28"/>
      <c r="Q12" s="29">
        <f t="shared" si="0"/>
        <v>0</v>
      </c>
      <c r="R12" s="30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1" t="str">
        <f t="shared" si="1"/>
        <v>Kém</v>
      </c>
      <c r="T12" s="32" t="str">
        <f>+IF(OR($H12=0,$I12=0,$J12=0,$K12=0),"Không đủ ĐKDT","")</f>
        <v/>
      </c>
      <c r="U12" s="88"/>
      <c r="V12" s="86" t="str">
        <f t="shared" si="2"/>
        <v>Thi lại</v>
      </c>
      <c r="W12" s="69"/>
      <c r="X12" s="68"/>
      <c r="Y12" s="68"/>
      <c r="Z12" s="68"/>
      <c r="AA12" s="60"/>
      <c r="AB12" s="60"/>
      <c r="AC12" s="60"/>
      <c r="AD12" s="60"/>
      <c r="AE12" s="59"/>
      <c r="AF12" s="60"/>
      <c r="AG12" s="60"/>
      <c r="AH12" s="60"/>
      <c r="AI12" s="60"/>
      <c r="AJ12" s="60"/>
      <c r="AK12" s="60"/>
      <c r="AL12" s="76"/>
    </row>
    <row r="13" spans="2:38" ht="18.75" hidden="1" customHeight="1">
      <c r="B13" s="21">
        <v>3</v>
      </c>
      <c r="C13" s="22"/>
      <c r="D13" s="23"/>
      <c r="E13" s="24"/>
      <c r="F13" s="25"/>
      <c r="G13" s="22"/>
      <c r="H13" s="26" t="s">
        <v>27</v>
      </c>
      <c r="I13" s="26" t="s">
        <v>27</v>
      </c>
      <c r="J13" s="26" t="s">
        <v>27</v>
      </c>
      <c r="K13" s="26" t="s">
        <v>27</v>
      </c>
      <c r="L13" s="33"/>
      <c r="M13" s="33"/>
      <c r="N13" s="33"/>
      <c r="O13" s="33"/>
      <c r="P13" s="28"/>
      <c r="Q13" s="29">
        <f t="shared" si="0"/>
        <v>0</v>
      </c>
      <c r="R13" s="30" t="str">
        <f t="shared" ref="R13:R10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1" t="str">
        <f t="shared" si="1"/>
        <v>Kém</v>
      </c>
      <c r="T13" s="32" t="str">
        <f t="shared" ref="T13:T100" si="4">+IF(OR($H13=0,$I13=0,$J13=0,$K13=0),"Không đủ ĐKDT","")</f>
        <v/>
      </c>
      <c r="U13" s="88"/>
      <c r="V13" s="86" t="str">
        <f t="shared" si="2"/>
        <v>Thi lại</v>
      </c>
      <c r="W13" s="69"/>
      <c r="X13" s="70"/>
      <c r="Y13" s="70"/>
      <c r="Z13" s="75"/>
      <c r="AA13" s="59"/>
      <c r="AB13" s="59"/>
      <c r="AC13" s="59"/>
      <c r="AD13" s="71"/>
      <c r="AE13" s="59"/>
      <c r="AF13" s="72"/>
      <c r="AG13" s="73"/>
      <c r="AH13" s="72"/>
      <c r="AI13" s="73"/>
      <c r="AJ13" s="72"/>
      <c r="AK13" s="59"/>
      <c r="AL13" s="79"/>
    </row>
    <row r="14" spans="2:38" ht="18.75" hidden="1" customHeight="1">
      <c r="B14" s="21">
        <v>4</v>
      </c>
      <c r="C14" s="22"/>
      <c r="D14" s="23"/>
      <c r="E14" s="24"/>
      <c r="F14" s="25"/>
      <c r="G14" s="22"/>
      <c r="H14" s="26" t="s">
        <v>27</v>
      </c>
      <c r="I14" s="26" t="s">
        <v>27</v>
      </c>
      <c r="J14" s="26" t="s">
        <v>27</v>
      </c>
      <c r="K14" s="26" t="s">
        <v>27</v>
      </c>
      <c r="L14" s="33"/>
      <c r="M14" s="33"/>
      <c r="N14" s="33"/>
      <c r="O14" s="33"/>
      <c r="P14" s="28"/>
      <c r="Q14" s="29">
        <f t="shared" si="0"/>
        <v>0</v>
      </c>
      <c r="R14" s="30" t="str">
        <f t="shared" si="3"/>
        <v>F</v>
      </c>
      <c r="S14" s="31" t="str">
        <f t="shared" si="1"/>
        <v>Kém</v>
      </c>
      <c r="T14" s="32" t="str">
        <f t="shared" si="4"/>
        <v/>
      </c>
      <c r="U14" s="88"/>
      <c r="V14" s="86" t="str">
        <f t="shared" si="2"/>
        <v>Thi lại</v>
      </c>
      <c r="W14" s="69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2"/>
    </row>
    <row r="15" spans="2:38" ht="18.75" hidden="1" customHeight="1">
      <c r="B15" s="21">
        <v>5</v>
      </c>
      <c r="C15" s="22"/>
      <c r="D15" s="23"/>
      <c r="E15" s="24"/>
      <c r="F15" s="25"/>
      <c r="G15" s="22"/>
      <c r="H15" s="26" t="s">
        <v>27</v>
      </c>
      <c r="I15" s="26" t="s">
        <v>27</v>
      </c>
      <c r="J15" s="26" t="s">
        <v>27</v>
      </c>
      <c r="K15" s="26" t="s">
        <v>27</v>
      </c>
      <c r="L15" s="33"/>
      <c r="M15" s="33"/>
      <c r="N15" s="33"/>
      <c r="O15" s="33"/>
      <c r="P15" s="28"/>
      <c r="Q15" s="29">
        <f t="shared" si="0"/>
        <v>0</v>
      </c>
      <c r="R15" s="30" t="str">
        <f t="shared" si="3"/>
        <v>F</v>
      </c>
      <c r="S15" s="31" t="str">
        <f t="shared" si="1"/>
        <v>Kém</v>
      </c>
      <c r="T15" s="32" t="str">
        <f t="shared" si="4"/>
        <v/>
      </c>
      <c r="U15" s="88"/>
      <c r="V15" s="86" t="str">
        <f t="shared" si="2"/>
        <v>Thi lại</v>
      </c>
      <c r="W15" s="69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2"/>
    </row>
    <row r="16" spans="2:38" ht="18.75" hidden="1" customHeight="1">
      <c r="B16" s="21">
        <v>6</v>
      </c>
      <c r="C16" s="22"/>
      <c r="D16" s="23"/>
      <c r="E16" s="24"/>
      <c r="F16" s="25"/>
      <c r="G16" s="22"/>
      <c r="H16" s="26" t="s">
        <v>27</v>
      </c>
      <c r="I16" s="26" t="s">
        <v>27</v>
      </c>
      <c r="J16" s="26" t="s">
        <v>27</v>
      </c>
      <c r="K16" s="26" t="s">
        <v>27</v>
      </c>
      <c r="L16" s="33"/>
      <c r="M16" s="33"/>
      <c r="N16" s="33"/>
      <c r="O16" s="33"/>
      <c r="P16" s="28"/>
      <c r="Q16" s="29">
        <f t="shared" si="0"/>
        <v>0</v>
      </c>
      <c r="R16" s="30" t="str">
        <f t="shared" si="3"/>
        <v>F</v>
      </c>
      <c r="S16" s="31" t="str">
        <f t="shared" si="1"/>
        <v>Kém</v>
      </c>
      <c r="T16" s="32" t="str">
        <f t="shared" si="4"/>
        <v/>
      </c>
      <c r="U16" s="88"/>
      <c r="V16" s="86" t="str">
        <f t="shared" si="2"/>
        <v>Thi lại</v>
      </c>
      <c r="W16" s="69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2"/>
    </row>
    <row r="17" spans="2:38" ht="18.75" hidden="1" customHeight="1">
      <c r="B17" s="21">
        <v>7</v>
      </c>
      <c r="C17" s="22"/>
      <c r="D17" s="23"/>
      <c r="E17" s="24"/>
      <c r="F17" s="25"/>
      <c r="G17" s="22"/>
      <c r="H17" s="26" t="s">
        <v>27</v>
      </c>
      <c r="I17" s="26" t="s">
        <v>27</v>
      </c>
      <c r="J17" s="26" t="s">
        <v>27</v>
      </c>
      <c r="K17" s="26" t="s">
        <v>27</v>
      </c>
      <c r="L17" s="33"/>
      <c r="M17" s="33"/>
      <c r="N17" s="33"/>
      <c r="O17" s="33"/>
      <c r="P17" s="28"/>
      <c r="Q17" s="29">
        <f t="shared" si="0"/>
        <v>0</v>
      </c>
      <c r="R17" s="30" t="str">
        <f t="shared" si="3"/>
        <v>F</v>
      </c>
      <c r="S17" s="31" t="str">
        <f t="shared" si="1"/>
        <v>Kém</v>
      </c>
      <c r="T17" s="32" t="str">
        <f t="shared" si="4"/>
        <v/>
      </c>
      <c r="U17" s="88"/>
      <c r="V17" s="86" t="str">
        <f t="shared" si="2"/>
        <v>Thi lại</v>
      </c>
      <c r="W17" s="69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2"/>
    </row>
    <row r="18" spans="2:38" ht="18.75" hidden="1" customHeight="1">
      <c r="B18" s="21">
        <v>8</v>
      </c>
      <c r="C18" s="22"/>
      <c r="D18" s="23"/>
      <c r="E18" s="24"/>
      <c r="F18" s="25"/>
      <c r="G18" s="22"/>
      <c r="H18" s="26" t="s">
        <v>27</v>
      </c>
      <c r="I18" s="26" t="s">
        <v>27</v>
      </c>
      <c r="J18" s="26" t="s">
        <v>27</v>
      </c>
      <c r="K18" s="26" t="s">
        <v>27</v>
      </c>
      <c r="L18" s="33"/>
      <c r="M18" s="33"/>
      <c r="N18" s="33"/>
      <c r="O18" s="33"/>
      <c r="P18" s="28"/>
      <c r="Q18" s="29">
        <f t="shared" si="0"/>
        <v>0</v>
      </c>
      <c r="R18" s="30" t="str">
        <f t="shared" si="3"/>
        <v>F</v>
      </c>
      <c r="S18" s="31" t="str">
        <f t="shared" si="1"/>
        <v>Kém</v>
      </c>
      <c r="T18" s="32" t="str">
        <f t="shared" si="4"/>
        <v/>
      </c>
      <c r="U18" s="88"/>
      <c r="V18" s="86" t="str">
        <f t="shared" si="2"/>
        <v>Thi lại</v>
      </c>
      <c r="W18" s="69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2"/>
    </row>
    <row r="19" spans="2:38" ht="18.75" hidden="1" customHeight="1">
      <c r="B19" s="21">
        <v>9</v>
      </c>
      <c r="C19" s="22"/>
      <c r="D19" s="23"/>
      <c r="E19" s="24"/>
      <c r="F19" s="25"/>
      <c r="G19" s="22"/>
      <c r="H19" s="26" t="s">
        <v>27</v>
      </c>
      <c r="I19" s="26" t="s">
        <v>27</v>
      </c>
      <c r="J19" s="26" t="s">
        <v>27</v>
      </c>
      <c r="K19" s="26" t="s">
        <v>27</v>
      </c>
      <c r="L19" s="33"/>
      <c r="M19" s="33"/>
      <c r="N19" s="33"/>
      <c r="O19" s="33"/>
      <c r="P19" s="28"/>
      <c r="Q19" s="29">
        <f t="shared" si="0"/>
        <v>0</v>
      </c>
      <c r="R19" s="30" t="str">
        <f t="shared" si="3"/>
        <v>F</v>
      </c>
      <c r="S19" s="31" t="str">
        <f t="shared" si="1"/>
        <v>Kém</v>
      </c>
      <c r="T19" s="32" t="str">
        <f t="shared" si="4"/>
        <v/>
      </c>
      <c r="U19" s="88"/>
      <c r="V19" s="86" t="str">
        <f t="shared" si="2"/>
        <v>Thi lại</v>
      </c>
      <c r="W19" s="69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2"/>
    </row>
    <row r="20" spans="2:38" ht="18.75" hidden="1" customHeight="1">
      <c r="B20" s="21">
        <v>10</v>
      </c>
      <c r="C20" s="22"/>
      <c r="D20" s="23"/>
      <c r="E20" s="24"/>
      <c r="F20" s="25"/>
      <c r="G20" s="22"/>
      <c r="H20" s="26" t="s">
        <v>27</v>
      </c>
      <c r="I20" s="26" t="s">
        <v>27</v>
      </c>
      <c r="J20" s="26" t="s">
        <v>27</v>
      </c>
      <c r="K20" s="26" t="s">
        <v>27</v>
      </c>
      <c r="L20" s="33"/>
      <c r="M20" s="33"/>
      <c r="N20" s="33"/>
      <c r="O20" s="33"/>
      <c r="P20" s="28"/>
      <c r="Q20" s="29">
        <f t="shared" si="0"/>
        <v>0</v>
      </c>
      <c r="R20" s="30" t="str">
        <f t="shared" si="3"/>
        <v>F</v>
      </c>
      <c r="S20" s="31" t="str">
        <f t="shared" si="1"/>
        <v>Kém</v>
      </c>
      <c r="T20" s="32" t="str">
        <f t="shared" si="4"/>
        <v/>
      </c>
      <c r="U20" s="88"/>
      <c r="V20" s="86" t="str">
        <f t="shared" si="2"/>
        <v>Thi lại</v>
      </c>
      <c r="W20" s="69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2"/>
    </row>
    <row r="21" spans="2:38" ht="18.75" hidden="1" customHeight="1">
      <c r="B21" s="21">
        <v>11</v>
      </c>
      <c r="C21" s="22"/>
      <c r="D21" s="23"/>
      <c r="E21" s="24"/>
      <c r="F21" s="25"/>
      <c r="G21" s="22"/>
      <c r="H21" s="26" t="s">
        <v>27</v>
      </c>
      <c r="I21" s="26" t="s">
        <v>27</v>
      </c>
      <c r="J21" s="26" t="s">
        <v>27</v>
      </c>
      <c r="K21" s="26" t="s">
        <v>27</v>
      </c>
      <c r="L21" s="33"/>
      <c r="M21" s="33"/>
      <c r="N21" s="33"/>
      <c r="O21" s="33"/>
      <c r="P21" s="28"/>
      <c r="Q21" s="29">
        <f t="shared" si="0"/>
        <v>0</v>
      </c>
      <c r="R21" s="30" t="str">
        <f t="shared" si="3"/>
        <v>F</v>
      </c>
      <c r="S21" s="31" t="str">
        <f t="shared" si="1"/>
        <v>Kém</v>
      </c>
      <c r="T21" s="32" t="str">
        <f t="shared" si="4"/>
        <v/>
      </c>
      <c r="U21" s="88"/>
      <c r="V21" s="86" t="str">
        <f t="shared" si="2"/>
        <v>Thi lại</v>
      </c>
      <c r="W21" s="69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2"/>
    </row>
    <row r="22" spans="2:38" ht="18.75" hidden="1" customHeight="1">
      <c r="B22" s="21">
        <v>12</v>
      </c>
      <c r="C22" s="22"/>
      <c r="D22" s="23"/>
      <c r="E22" s="24"/>
      <c r="F22" s="25"/>
      <c r="G22" s="22"/>
      <c r="H22" s="26" t="s">
        <v>27</v>
      </c>
      <c r="I22" s="26" t="s">
        <v>27</v>
      </c>
      <c r="J22" s="26" t="s">
        <v>27</v>
      </c>
      <c r="K22" s="26" t="s">
        <v>27</v>
      </c>
      <c r="L22" s="33"/>
      <c r="M22" s="33"/>
      <c r="N22" s="33"/>
      <c r="O22" s="33"/>
      <c r="P22" s="28"/>
      <c r="Q22" s="29">
        <f t="shared" si="0"/>
        <v>0</v>
      </c>
      <c r="R22" s="30" t="str">
        <f t="shared" si="3"/>
        <v>F</v>
      </c>
      <c r="S22" s="31" t="str">
        <f t="shared" si="1"/>
        <v>Kém</v>
      </c>
      <c r="T22" s="32" t="str">
        <f t="shared" si="4"/>
        <v/>
      </c>
      <c r="U22" s="88"/>
      <c r="V22" s="86" t="str">
        <f t="shared" si="2"/>
        <v>Thi lại</v>
      </c>
      <c r="W22" s="69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2"/>
    </row>
    <row r="23" spans="2:38" ht="18.75" hidden="1" customHeight="1">
      <c r="B23" s="21">
        <v>13</v>
      </c>
      <c r="C23" s="22"/>
      <c r="D23" s="23"/>
      <c r="E23" s="24"/>
      <c r="F23" s="25"/>
      <c r="G23" s="22"/>
      <c r="H23" s="26" t="s">
        <v>27</v>
      </c>
      <c r="I23" s="26" t="s">
        <v>27</v>
      </c>
      <c r="J23" s="26" t="s">
        <v>27</v>
      </c>
      <c r="K23" s="26" t="s">
        <v>27</v>
      </c>
      <c r="L23" s="33"/>
      <c r="M23" s="33"/>
      <c r="N23" s="33"/>
      <c r="O23" s="33"/>
      <c r="P23" s="28"/>
      <c r="Q23" s="29">
        <f t="shared" si="0"/>
        <v>0</v>
      </c>
      <c r="R23" s="30" t="str">
        <f t="shared" si="3"/>
        <v>F</v>
      </c>
      <c r="S23" s="31" t="str">
        <f t="shared" si="1"/>
        <v>Kém</v>
      </c>
      <c r="T23" s="32" t="str">
        <f t="shared" si="4"/>
        <v/>
      </c>
      <c r="U23" s="88"/>
      <c r="V23" s="86" t="str">
        <f t="shared" si="2"/>
        <v>Thi lại</v>
      </c>
      <c r="W23" s="69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2"/>
    </row>
    <row r="24" spans="2:38" ht="18.75" hidden="1" customHeight="1">
      <c r="B24" s="21">
        <v>14</v>
      </c>
      <c r="C24" s="22"/>
      <c r="D24" s="23"/>
      <c r="E24" s="24"/>
      <c r="F24" s="25"/>
      <c r="G24" s="22"/>
      <c r="H24" s="26" t="s">
        <v>27</v>
      </c>
      <c r="I24" s="26" t="s">
        <v>27</v>
      </c>
      <c r="J24" s="26" t="s">
        <v>27</v>
      </c>
      <c r="K24" s="26" t="s">
        <v>27</v>
      </c>
      <c r="L24" s="33"/>
      <c r="M24" s="33"/>
      <c r="N24" s="33"/>
      <c r="O24" s="33"/>
      <c r="P24" s="28"/>
      <c r="Q24" s="29">
        <f t="shared" si="0"/>
        <v>0</v>
      </c>
      <c r="R24" s="30" t="str">
        <f t="shared" si="3"/>
        <v>F</v>
      </c>
      <c r="S24" s="31" t="str">
        <f t="shared" si="1"/>
        <v>Kém</v>
      </c>
      <c r="T24" s="32" t="str">
        <f t="shared" si="4"/>
        <v/>
      </c>
      <c r="U24" s="88"/>
      <c r="V24" s="86" t="str">
        <f t="shared" si="2"/>
        <v>Thi lại</v>
      </c>
      <c r="W24" s="69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2"/>
    </row>
    <row r="25" spans="2:38" ht="18.75" hidden="1" customHeight="1">
      <c r="B25" s="21">
        <v>15</v>
      </c>
      <c r="C25" s="22"/>
      <c r="D25" s="23"/>
      <c r="E25" s="24"/>
      <c r="F25" s="25"/>
      <c r="G25" s="22"/>
      <c r="H25" s="26" t="s">
        <v>27</v>
      </c>
      <c r="I25" s="26" t="s">
        <v>27</v>
      </c>
      <c r="J25" s="26" t="s">
        <v>27</v>
      </c>
      <c r="K25" s="26" t="s">
        <v>27</v>
      </c>
      <c r="L25" s="33"/>
      <c r="M25" s="33"/>
      <c r="N25" s="33"/>
      <c r="O25" s="33"/>
      <c r="P25" s="28"/>
      <c r="Q25" s="29">
        <f t="shared" si="0"/>
        <v>0</v>
      </c>
      <c r="R25" s="30" t="str">
        <f t="shared" si="3"/>
        <v>F</v>
      </c>
      <c r="S25" s="31" t="str">
        <f t="shared" si="1"/>
        <v>Kém</v>
      </c>
      <c r="T25" s="32" t="str">
        <f t="shared" si="4"/>
        <v/>
      </c>
      <c r="U25" s="88"/>
      <c r="V25" s="86" t="str">
        <f t="shared" si="2"/>
        <v>Thi lại</v>
      </c>
      <c r="W25" s="69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2"/>
    </row>
    <row r="26" spans="2:38" ht="18.75" hidden="1" customHeight="1">
      <c r="B26" s="21">
        <v>16</v>
      </c>
      <c r="C26" s="22"/>
      <c r="D26" s="23"/>
      <c r="E26" s="24"/>
      <c r="F26" s="25"/>
      <c r="G26" s="22"/>
      <c r="H26" s="26" t="s">
        <v>27</v>
      </c>
      <c r="I26" s="26" t="s">
        <v>27</v>
      </c>
      <c r="J26" s="26" t="s">
        <v>27</v>
      </c>
      <c r="K26" s="26" t="s">
        <v>27</v>
      </c>
      <c r="L26" s="33"/>
      <c r="M26" s="33"/>
      <c r="N26" s="33"/>
      <c r="O26" s="33"/>
      <c r="P26" s="28"/>
      <c r="Q26" s="29">
        <f t="shared" si="0"/>
        <v>0</v>
      </c>
      <c r="R26" s="30" t="str">
        <f t="shared" si="3"/>
        <v>F</v>
      </c>
      <c r="S26" s="31" t="str">
        <f t="shared" si="1"/>
        <v>Kém</v>
      </c>
      <c r="T26" s="32" t="str">
        <f t="shared" si="4"/>
        <v/>
      </c>
      <c r="U26" s="88"/>
      <c r="V26" s="86" t="str">
        <f t="shared" si="2"/>
        <v>Thi lại</v>
      </c>
      <c r="W26" s="69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2"/>
    </row>
    <row r="27" spans="2:38" ht="18.75" hidden="1" customHeight="1">
      <c r="B27" s="21">
        <v>17</v>
      </c>
      <c r="C27" s="22"/>
      <c r="D27" s="23"/>
      <c r="E27" s="24"/>
      <c r="F27" s="25"/>
      <c r="G27" s="22"/>
      <c r="H27" s="26" t="s">
        <v>27</v>
      </c>
      <c r="I27" s="26" t="s">
        <v>27</v>
      </c>
      <c r="J27" s="26" t="s">
        <v>27</v>
      </c>
      <c r="K27" s="26" t="s">
        <v>27</v>
      </c>
      <c r="L27" s="33"/>
      <c r="M27" s="33"/>
      <c r="N27" s="33"/>
      <c r="O27" s="33"/>
      <c r="P27" s="28"/>
      <c r="Q27" s="29">
        <f t="shared" si="0"/>
        <v>0</v>
      </c>
      <c r="R27" s="30" t="str">
        <f t="shared" si="3"/>
        <v>F</v>
      </c>
      <c r="S27" s="31" t="str">
        <f t="shared" si="1"/>
        <v>Kém</v>
      </c>
      <c r="T27" s="32" t="str">
        <f t="shared" si="4"/>
        <v/>
      </c>
      <c r="U27" s="88"/>
      <c r="V27" s="86" t="str">
        <f t="shared" si="2"/>
        <v>Thi lại</v>
      </c>
      <c r="W27" s="69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2"/>
    </row>
    <row r="28" spans="2:38" ht="18.75" hidden="1" customHeight="1">
      <c r="B28" s="21">
        <v>18</v>
      </c>
      <c r="C28" s="22"/>
      <c r="D28" s="23"/>
      <c r="E28" s="24"/>
      <c r="F28" s="25"/>
      <c r="G28" s="22"/>
      <c r="H28" s="26" t="s">
        <v>27</v>
      </c>
      <c r="I28" s="26" t="s">
        <v>27</v>
      </c>
      <c r="J28" s="26" t="s">
        <v>27</v>
      </c>
      <c r="K28" s="26" t="s">
        <v>27</v>
      </c>
      <c r="L28" s="33"/>
      <c r="M28" s="33"/>
      <c r="N28" s="33"/>
      <c r="O28" s="33"/>
      <c r="P28" s="28"/>
      <c r="Q28" s="29">
        <f t="shared" si="0"/>
        <v>0</v>
      </c>
      <c r="R28" s="30" t="str">
        <f t="shared" si="3"/>
        <v>F</v>
      </c>
      <c r="S28" s="31" t="str">
        <f t="shared" si="1"/>
        <v>Kém</v>
      </c>
      <c r="T28" s="32" t="str">
        <f t="shared" si="4"/>
        <v/>
      </c>
      <c r="U28" s="88"/>
      <c r="V28" s="86" t="str">
        <f t="shared" si="2"/>
        <v>Thi lại</v>
      </c>
      <c r="W28" s="69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2"/>
    </row>
    <row r="29" spans="2:38" ht="18.75" hidden="1" customHeight="1">
      <c r="B29" s="21">
        <v>19</v>
      </c>
      <c r="C29" s="22"/>
      <c r="D29" s="23"/>
      <c r="E29" s="24"/>
      <c r="F29" s="25"/>
      <c r="G29" s="22"/>
      <c r="H29" s="26" t="s">
        <v>27</v>
      </c>
      <c r="I29" s="26" t="s">
        <v>27</v>
      </c>
      <c r="J29" s="26" t="s">
        <v>27</v>
      </c>
      <c r="K29" s="26" t="s">
        <v>27</v>
      </c>
      <c r="L29" s="33"/>
      <c r="M29" s="33"/>
      <c r="N29" s="33"/>
      <c r="O29" s="33"/>
      <c r="P29" s="28"/>
      <c r="Q29" s="29">
        <f t="shared" si="0"/>
        <v>0</v>
      </c>
      <c r="R29" s="30" t="str">
        <f t="shared" si="3"/>
        <v>F</v>
      </c>
      <c r="S29" s="31" t="str">
        <f t="shared" si="1"/>
        <v>Kém</v>
      </c>
      <c r="T29" s="32" t="str">
        <f t="shared" si="4"/>
        <v/>
      </c>
      <c r="U29" s="88"/>
      <c r="V29" s="86" t="str">
        <f t="shared" si="2"/>
        <v>Thi lại</v>
      </c>
      <c r="W29" s="69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2"/>
    </row>
    <row r="30" spans="2:38" ht="18.75" hidden="1" customHeight="1">
      <c r="B30" s="21">
        <v>20</v>
      </c>
      <c r="C30" s="22"/>
      <c r="D30" s="23"/>
      <c r="E30" s="24"/>
      <c r="F30" s="25"/>
      <c r="G30" s="22"/>
      <c r="H30" s="26" t="s">
        <v>27</v>
      </c>
      <c r="I30" s="26" t="s">
        <v>27</v>
      </c>
      <c r="J30" s="26" t="s">
        <v>27</v>
      </c>
      <c r="K30" s="26" t="s">
        <v>27</v>
      </c>
      <c r="L30" s="33"/>
      <c r="M30" s="33"/>
      <c r="N30" s="33"/>
      <c r="O30" s="33"/>
      <c r="P30" s="28"/>
      <c r="Q30" s="29">
        <f t="shared" si="0"/>
        <v>0</v>
      </c>
      <c r="R30" s="30" t="str">
        <f t="shared" si="3"/>
        <v>F</v>
      </c>
      <c r="S30" s="31" t="str">
        <f t="shared" si="1"/>
        <v>Kém</v>
      </c>
      <c r="T30" s="32" t="str">
        <f t="shared" si="4"/>
        <v/>
      </c>
      <c r="U30" s="88"/>
      <c r="V30" s="86" t="str">
        <f t="shared" si="2"/>
        <v>Thi lại</v>
      </c>
      <c r="W30" s="69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2"/>
    </row>
    <row r="31" spans="2:38" ht="18.75" hidden="1" customHeight="1">
      <c r="B31" s="21">
        <v>21</v>
      </c>
      <c r="C31" s="22"/>
      <c r="D31" s="23"/>
      <c r="E31" s="24"/>
      <c r="F31" s="25"/>
      <c r="G31" s="22"/>
      <c r="H31" s="26" t="s">
        <v>27</v>
      </c>
      <c r="I31" s="26" t="s">
        <v>27</v>
      </c>
      <c r="J31" s="26" t="s">
        <v>27</v>
      </c>
      <c r="K31" s="26" t="s">
        <v>27</v>
      </c>
      <c r="L31" s="33"/>
      <c r="M31" s="33"/>
      <c r="N31" s="33"/>
      <c r="O31" s="33"/>
      <c r="P31" s="28"/>
      <c r="Q31" s="29">
        <f t="shared" si="0"/>
        <v>0</v>
      </c>
      <c r="R31" s="30" t="str">
        <f t="shared" si="3"/>
        <v>F</v>
      </c>
      <c r="S31" s="31" t="str">
        <f t="shared" si="1"/>
        <v>Kém</v>
      </c>
      <c r="T31" s="32" t="str">
        <f t="shared" si="4"/>
        <v/>
      </c>
      <c r="U31" s="88"/>
      <c r="V31" s="86" t="str">
        <f t="shared" si="2"/>
        <v>Thi lại</v>
      </c>
      <c r="W31" s="69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2"/>
    </row>
    <row r="32" spans="2:38" ht="18.75" hidden="1" customHeight="1">
      <c r="B32" s="21">
        <v>22</v>
      </c>
      <c r="C32" s="22"/>
      <c r="D32" s="23"/>
      <c r="E32" s="24"/>
      <c r="F32" s="25"/>
      <c r="G32" s="22"/>
      <c r="H32" s="26" t="s">
        <v>27</v>
      </c>
      <c r="I32" s="26" t="s">
        <v>27</v>
      </c>
      <c r="J32" s="26" t="s">
        <v>27</v>
      </c>
      <c r="K32" s="26" t="s">
        <v>27</v>
      </c>
      <c r="L32" s="33"/>
      <c r="M32" s="33"/>
      <c r="N32" s="33"/>
      <c r="O32" s="33"/>
      <c r="P32" s="28"/>
      <c r="Q32" s="29">
        <f t="shared" si="0"/>
        <v>0</v>
      </c>
      <c r="R32" s="30" t="str">
        <f t="shared" si="3"/>
        <v>F</v>
      </c>
      <c r="S32" s="31" t="str">
        <f t="shared" si="1"/>
        <v>Kém</v>
      </c>
      <c r="T32" s="32" t="str">
        <f t="shared" si="4"/>
        <v/>
      </c>
      <c r="U32" s="88"/>
      <c r="V32" s="86" t="str">
        <f t="shared" si="2"/>
        <v>Thi lại</v>
      </c>
      <c r="W32" s="69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2"/>
    </row>
    <row r="33" spans="2:38" ht="18.75" hidden="1" customHeight="1">
      <c r="B33" s="21">
        <v>23</v>
      </c>
      <c r="C33" s="22"/>
      <c r="D33" s="23"/>
      <c r="E33" s="24"/>
      <c r="F33" s="25"/>
      <c r="G33" s="22"/>
      <c r="H33" s="26" t="s">
        <v>27</v>
      </c>
      <c r="I33" s="26" t="s">
        <v>27</v>
      </c>
      <c r="J33" s="26" t="s">
        <v>27</v>
      </c>
      <c r="K33" s="26" t="s">
        <v>27</v>
      </c>
      <c r="L33" s="33"/>
      <c r="M33" s="33"/>
      <c r="N33" s="33"/>
      <c r="O33" s="33"/>
      <c r="P33" s="28"/>
      <c r="Q33" s="29">
        <f t="shared" si="0"/>
        <v>0</v>
      </c>
      <c r="R33" s="30" t="str">
        <f t="shared" si="3"/>
        <v>F</v>
      </c>
      <c r="S33" s="31" t="str">
        <f t="shared" si="1"/>
        <v>Kém</v>
      </c>
      <c r="T33" s="32" t="str">
        <f t="shared" si="4"/>
        <v/>
      </c>
      <c r="U33" s="88"/>
      <c r="V33" s="86" t="str">
        <f t="shared" si="2"/>
        <v>Thi lại</v>
      </c>
      <c r="W33" s="69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2"/>
    </row>
    <row r="34" spans="2:38" ht="18.75" hidden="1" customHeight="1">
      <c r="B34" s="21">
        <v>24</v>
      </c>
      <c r="C34" s="22"/>
      <c r="D34" s="23"/>
      <c r="E34" s="24"/>
      <c r="F34" s="25"/>
      <c r="G34" s="22"/>
      <c r="H34" s="26" t="s">
        <v>27</v>
      </c>
      <c r="I34" s="26" t="s">
        <v>27</v>
      </c>
      <c r="J34" s="26" t="s">
        <v>27</v>
      </c>
      <c r="K34" s="26" t="s">
        <v>27</v>
      </c>
      <c r="L34" s="33"/>
      <c r="M34" s="33"/>
      <c r="N34" s="33"/>
      <c r="O34" s="33"/>
      <c r="P34" s="28"/>
      <c r="Q34" s="29">
        <f t="shared" si="0"/>
        <v>0</v>
      </c>
      <c r="R34" s="30" t="str">
        <f t="shared" si="3"/>
        <v>F</v>
      </c>
      <c r="S34" s="31" t="str">
        <f t="shared" si="1"/>
        <v>Kém</v>
      </c>
      <c r="T34" s="32" t="str">
        <f t="shared" si="4"/>
        <v/>
      </c>
      <c r="U34" s="88"/>
      <c r="V34" s="86" t="str">
        <f t="shared" si="2"/>
        <v>Thi lại</v>
      </c>
      <c r="W34" s="69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2"/>
    </row>
    <row r="35" spans="2:38" ht="18.75" hidden="1" customHeight="1">
      <c r="B35" s="21">
        <v>25</v>
      </c>
      <c r="C35" s="22"/>
      <c r="D35" s="23"/>
      <c r="E35" s="24"/>
      <c r="F35" s="25"/>
      <c r="G35" s="22"/>
      <c r="H35" s="26" t="s">
        <v>27</v>
      </c>
      <c r="I35" s="26" t="s">
        <v>27</v>
      </c>
      <c r="J35" s="26" t="s">
        <v>27</v>
      </c>
      <c r="K35" s="26" t="s">
        <v>27</v>
      </c>
      <c r="L35" s="33"/>
      <c r="M35" s="33"/>
      <c r="N35" s="33"/>
      <c r="O35" s="33"/>
      <c r="P35" s="28"/>
      <c r="Q35" s="29">
        <f t="shared" si="0"/>
        <v>0</v>
      </c>
      <c r="R35" s="30" t="str">
        <f t="shared" si="3"/>
        <v>F</v>
      </c>
      <c r="S35" s="31" t="str">
        <f t="shared" si="1"/>
        <v>Kém</v>
      </c>
      <c r="T35" s="32" t="str">
        <f t="shared" si="4"/>
        <v/>
      </c>
      <c r="U35" s="88"/>
      <c r="V35" s="86" t="str">
        <f t="shared" si="2"/>
        <v>Thi lại</v>
      </c>
      <c r="W35" s="69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2"/>
    </row>
    <row r="36" spans="2:38" ht="18.75" hidden="1" customHeight="1">
      <c r="B36" s="21">
        <v>26</v>
      </c>
      <c r="C36" s="22"/>
      <c r="D36" s="23"/>
      <c r="E36" s="24"/>
      <c r="F36" s="25"/>
      <c r="G36" s="22"/>
      <c r="H36" s="26" t="s">
        <v>27</v>
      </c>
      <c r="I36" s="26" t="s">
        <v>27</v>
      </c>
      <c r="J36" s="26" t="s">
        <v>27</v>
      </c>
      <c r="K36" s="26" t="s">
        <v>27</v>
      </c>
      <c r="L36" s="33"/>
      <c r="M36" s="33"/>
      <c r="N36" s="33"/>
      <c r="O36" s="33"/>
      <c r="P36" s="28"/>
      <c r="Q36" s="29">
        <f t="shared" si="0"/>
        <v>0</v>
      </c>
      <c r="R36" s="30" t="str">
        <f t="shared" si="3"/>
        <v>F</v>
      </c>
      <c r="S36" s="31" t="str">
        <f t="shared" si="1"/>
        <v>Kém</v>
      </c>
      <c r="T36" s="32" t="str">
        <f t="shared" si="4"/>
        <v/>
      </c>
      <c r="U36" s="88"/>
      <c r="V36" s="86" t="str">
        <f t="shared" si="2"/>
        <v>Thi lại</v>
      </c>
      <c r="W36" s="69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2"/>
    </row>
    <row r="37" spans="2:38" ht="18.75" hidden="1" customHeight="1">
      <c r="B37" s="21">
        <v>27</v>
      </c>
      <c r="C37" s="22"/>
      <c r="D37" s="23"/>
      <c r="E37" s="24"/>
      <c r="F37" s="25"/>
      <c r="G37" s="22"/>
      <c r="H37" s="26" t="s">
        <v>27</v>
      </c>
      <c r="I37" s="26" t="s">
        <v>27</v>
      </c>
      <c r="J37" s="26" t="s">
        <v>27</v>
      </c>
      <c r="K37" s="26" t="s">
        <v>27</v>
      </c>
      <c r="L37" s="33"/>
      <c r="M37" s="33"/>
      <c r="N37" s="33"/>
      <c r="O37" s="33"/>
      <c r="P37" s="28"/>
      <c r="Q37" s="29">
        <f t="shared" si="0"/>
        <v>0</v>
      </c>
      <c r="R37" s="30" t="str">
        <f t="shared" si="3"/>
        <v>F</v>
      </c>
      <c r="S37" s="31" t="str">
        <f t="shared" si="1"/>
        <v>Kém</v>
      </c>
      <c r="T37" s="32" t="str">
        <f t="shared" si="4"/>
        <v/>
      </c>
      <c r="U37" s="88"/>
      <c r="V37" s="86" t="str">
        <f t="shared" si="2"/>
        <v>Thi lại</v>
      </c>
      <c r="W37" s="69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2"/>
    </row>
    <row r="38" spans="2:38" ht="18.75" hidden="1" customHeight="1">
      <c r="B38" s="21">
        <v>28</v>
      </c>
      <c r="C38" s="22"/>
      <c r="D38" s="23"/>
      <c r="E38" s="24"/>
      <c r="F38" s="25"/>
      <c r="G38" s="22"/>
      <c r="H38" s="26" t="s">
        <v>27</v>
      </c>
      <c r="I38" s="26" t="s">
        <v>27</v>
      </c>
      <c r="J38" s="26" t="s">
        <v>27</v>
      </c>
      <c r="K38" s="26" t="s">
        <v>27</v>
      </c>
      <c r="L38" s="33"/>
      <c r="M38" s="33"/>
      <c r="N38" s="33"/>
      <c r="O38" s="33"/>
      <c r="P38" s="28"/>
      <c r="Q38" s="29">
        <f t="shared" si="0"/>
        <v>0</v>
      </c>
      <c r="R38" s="30" t="str">
        <f t="shared" si="3"/>
        <v>F</v>
      </c>
      <c r="S38" s="31" t="str">
        <f t="shared" si="1"/>
        <v>Kém</v>
      </c>
      <c r="T38" s="32" t="str">
        <f t="shared" si="4"/>
        <v/>
      </c>
      <c r="U38" s="88"/>
      <c r="V38" s="86" t="str">
        <f t="shared" si="2"/>
        <v>Thi lại</v>
      </c>
      <c r="W38" s="69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2"/>
    </row>
    <row r="39" spans="2:38" ht="18.75" hidden="1" customHeight="1">
      <c r="B39" s="21">
        <v>29</v>
      </c>
      <c r="C39" s="22"/>
      <c r="D39" s="23"/>
      <c r="E39" s="24"/>
      <c r="F39" s="25"/>
      <c r="G39" s="22"/>
      <c r="H39" s="26" t="s">
        <v>27</v>
      </c>
      <c r="I39" s="26" t="s">
        <v>27</v>
      </c>
      <c r="J39" s="26" t="s">
        <v>27</v>
      </c>
      <c r="K39" s="26" t="s">
        <v>27</v>
      </c>
      <c r="L39" s="33"/>
      <c r="M39" s="33"/>
      <c r="N39" s="33"/>
      <c r="O39" s="33"/>
      <c r="P39" s="28"/>
      <c r="Q39" s="29">
        <f t="shared" si="0"/>
        <v>0</v>
      </c>
      <c r="R39" s="30" t="str">
        <f t="shared" si="3"/>
        <v>F</v>
      </c>
      <c r="S39" s="31" t="str">
        <f t="shared" si="1"/>
        <v>Kém</v>
      </c>
      <c r="T39" s="32" t="str">
        <f t="shared" si="4"/>
        <v/>
      </c>
      <c r="U39" s="88"/>
      <c r="V39" s="86" t="str">
        <f t="shared" si="2"/>
        <v>Thi lại</v>
      </c>
      <c r="W39" s="69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2"/>
    </row>
    <row r="40" spans="2:38" ht="18.75" hidden="1" customHeight="1">
      <c r="B40" s="21">
        <v>30</v>
      </c>
      <c r="C40" s="22"/>
      <c r="D40" s="23"/>
      <c r="E40" s="24"/>
      <c r="F40" s="25"/>
      <c r="G40" s="22"/>
      <c r="H40" s="26" t="s">
        <v>27</v>
      </c>
      <c r="I40" s="26" t="s">
        <v>27</v>
      </c>
      <c r="J40" s="26" t="s">
        <v>27</v>
      </c>
      <c r="K40" s="26" t="s">
        <v>27</v>
      </c>
      <c r="L40" s="33"/>
      <c r="M40" s="33"/>
      <c r="N40" s="33"/>
      <c r="O40" s="33"/>
      <c r="P40" s="28"/>
      <c r="Q40" s="29">
        <f t="shared" si="0"/>
        <v>0</v>
      </c>
      <c r="R40" s="30" t="str">
        <f t="shared" si="3"/>
        <v>F</v>
      </c>
      <c r="S40" s="31" t="str">
        <f t="shared" si="1"/>
        <v>Kém</v>
      </c>
      <c r="T40" s="32" t="str">
        <f t="shared" si="4"/>
        <v/>
      </c>
      <c r="U40" s="88"/>
      <c r="V40" s="86" t="str">
        <f t="shared" si="2"/>
        <v>Thi lại</v>
      </c>
      <c r="W40" s="69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2"/>
    </row>
    <row r="41" spans="2:38" ht="18.75" hidden="1" customHeight="1">
      <c r="B41" s="21">
        <v>31</v>
      </c>
      <c r="C41" s="22"/>
      <c r="D41" s="23"/>
      <c r="E41" s="24"/>
      <c r="F41" s="25"/>
      <c r="G41" s="22"/>
      <c r="H41" s="26" t="s">
        <v>27</v>
      </c>
      <c r="I41" s="26" t="s">
        <v>27</v>
      </c>
      <c r="J41" s="26" t="s">
        <v>27</v>
      </c>
      <c r="K41" s="26" t="s">
        <v>27</v>
      </c>
      <c r="L41" s="33"/>
      <c r="M41" s="33"/>
      <c r="N41" s="33"/>
      <c r="O41" s="33"/>
      <c r="P41" s="28"/>
      <c r="Q41" s="29">
        <f t="shared" si="0"/>
        <v>0</v>
      </c>
      <c r="R41" s="30" t="str">
        <f t="shared" si="3"/>
        <v>F</v>
      </c>
      <c r="S41" s="31" t="str">
        <f t="shared" si="1"/>
        <v>Kém</v>
      </c>
      <c r="T41" s="32" t="str">
        <f t="shared" si="4"/>
        <v/>
      </c>
      <c r="U41" s="88"/>
      <c r="V41" s="86" t="str">
        <f t="shared" si="2"/>
        <v>Thi lại</v>
      </c>
      <c r="W41" s="69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2"/>
    </row>
    <row r="42" spans="2:38" ht="18.75" hidden="1" customHeight="1">
      <c r="B42" s="21">
        <v>32</v>
      </c>
      <c r="C42" s="22"/>
      <c r="D42" s="23"/>
      <c r="E42" s="24"/>
      <c r="F42" s="25"/>
      <c r="G42" s="22"/>
      <c r="H42" s="26" t="s">
        <v>27</v>
      </c>
      <c r="I42" s="26" t="s">
        <v>27</v>
      </c>
      <c r="J42" s="26" t="s">
        <v>27</v>
      </c>
      <c r="K42" s="26" t="s">
        <v>27</v>
      </c>
      <c r="L42" s="33"/>
      <c r="M42" s="33"/>
      <c r="N42" s="33"/>
      <c r="O42" s="33"/>
      <c r="P42" s="28"/>
      <c r="Q42" s="29">
        <f t="shared" si="0"/>
        <v>0</v>
      </c>
      <c r="R42" s="30" t="str">
        <f t="shared" si="3"/>
        <v>F</v>
      </c>
      <c r="S42" s="31" t="str">
        <f t="shared" si="1"/>
        <v>Kém</v>
      </c>
      <c r="T42" s="32" t="str">
        <f t="shared" si="4"/>
        <v/>
      </c>
      <c r="U42" s="88"/>
      <c r="V42" s="86" t="str">
        <f t="shared" si="2"/>
        <v>Thi lại</v>
      </c>
      <c r="W42" s="69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2"/>
    </row>
    <row r="43" spans="2:38" ht="18.75" hidden="1" customHeight="1">
      <c r="B43" s="21">
        <v>33</v>
      </c>
      <c r="C43" s="22"/>
      <c r="D43" s="23"/>
      <c r="E43" s="24"/>
      <c r="F43" s="25"/>
      <c r="G43" s="22"/>
      <c r="H43" s="26" t="s">
        <v>27</v>
      </c>
      <c r="I43" s="26" t="s">
        <v>27</v>
      </c>
      <c r="J43" s="26" t="s">
        <v>27</v>
      </c>
      <c r="K43" s="26" t="s">
        <v>27</v>
      </c>
      <c r="L43" s="33"/>
      <c r="M43" s="33"/>
      <c r="N43" s="33"/>
      <c r="O43" s="33"/>
      <c r="P43" s="28"/>
      <c r="Q43" s="29">
        <f t="shared" ref="Q43:Q74" si="5">ROUND(SUMPRODUCT(H43:P43,$H$10:$P$10)/100,1)</f>
        <v>0</v>
      </c>
      <c r="R43" s="30" t="str">
        <f t="shared" si="3"/>
        <v>F</v>
      </c>
      <c r="S43" s="31" t="str">
        <f t="shared" si="1"/>
        <v>Kém</v>
      </c>
      <c r="T43" s="32" t="str">
        <f t="shared" si="4"/>
        <v/>
      </c>
      <c r="U43" s="88"/>
      <c r="V43" s="86" t="str">
        <f t="shared" ref="V43:V74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Thi lại</v>
      </c>
      <c r="W43" s="69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2"/>
    </row>
    <row r="44" spans="2:38" ht="18.75" hidden="1" customHeight="1">
      <c r="B44" s="21">
        <v>34</v>
      </c>
      <c r="C44" s="22"/>
      <c r="D44" s="23"/>
      <c r="E44" s="24"/>
      <c r="F44" s="25"/>
      <c r="G44" s="22"/>
      <c r="H44" s="26" t="s">
        <v>27</v>
      </c>
      <c r="I44" s="26" t="s">
        <v>27</v>
      </c>
      <c r="J44" s="26" t="s">
        <v>27</v>
      </c>
      <c r="K44" s="26" t="s">
        <v>27</v>
      </c>
      <c r="L44" s="33"/>
      <c r="M44" s="33"/>
      <c r="N44" s="33"/>
      <c r="O44" s="33"/>
      <c r="P44" s="28"/>
      <c r="Q44" s="29">
        <f t="shared" si="5"/>
        <v>0</v>
      </c>
      <c r="R44" s="30" t="str">
        <f t="shared" si="3"/>
        <v>F</v>
      </c>
      <c r="S44" s="31" t="str">
        <f t="shared" si="1"/>
        <v>Kém</v>
      </c>
      <c r="T44" s="32" t="str">
        <f t="shared" si="4"/>
        <v/>
      </c>
      <c r="U44" s="88"/>
      <c r="V44" s="86" t="str">
        <f t="shared" si="6"/>
        <v>Thi lại</v>
      </c>
      <c r="W44" s="69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2"/>
    </row>
    <row r="45" spans="2:38" ht="18.75" hidden="1" customHeight="1">
      <c r="B45" s="21">
        <v>35</v>
      </c>
      <c r="C45" s="22"/>
      <c r="D45" s="23"/>
      <c r="E45" s="24"/>
      <c r="F45" s="25"/>
      <c r="G45" s="22"/>
      <c r="H45" s="26" t="s">
        <v>27</v>
      </c>
      <c r="I45" s="26" t="s">
        <v>27</v>
      </c>
      <c r="J45" s="26" t="s">
        <v>27</v>
      </c>
      <c r="K45" s="26" t="s">
        <v>27</v>
      </c>
      <c r="L45" s="33"/>
      <c r="M45" s="33"/>
      <c r="N45" s="33"/>
      <c r="O45" s="33"/>
      <c r="P45" s="28"/>
      <c r="Q45" s="29">
        <f t="shared" si="5"/>
        <v>0</v>
      </c>
      <c r="R45" s="30" t="str">
        <f t="shared" si="3"/>
        <v>F</v>
      </c>
      <c r="S45" s="31" t="str">
        <f t="shared" si="1"/>
        <v>Kém</v>
      </c>
      <c r="T45" s="32" t="str">
        <f t="shared" si="4"/>
        <v/>
      </c>
      <c r="U45" s="88"/>
      <c r="V45" s="86" t="str">
        <f t="shared" si="6"/>
        <v>Thi lại</v>
      </c>
      <c r="W45" s="69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2"/>
    </row>
    <row r="46" spans="2:38" ht="18.75" hidden="1" customHeight="1">
      <c r="B46" s="21">
        <v>36</v>
      </c>
      <c r="C46" s="22"/>
      <c r="D46" s="23"/>
      <c r="E46" s="24"/>
      <c r="F46" s="25"/>
      <c r="G46" s="22"/>
      <c r="H46" s="26" t="s">
        <v>27</v>
      </c>
      <c r="I46" s="26" t="s">
        <v>27</v>
      </c>
      <c r="J46" s="26" t="s">
        <v>27</v>
      </c>
      <c r="K46" s="26" t="s">
        <v>27</v>
      </c>
      <c r="L46" s="33"/>
      <c r="M46" s="33"/>
      <c r="N46" s="33"/>
      <c r="O46" s="33"/>
      <c r="P46" s="28"/>
      <c r="Q46" s="29">
        <f t="shared" si="5"/>
        <v>0</v>
      </c>
      <c r="R46" s="30" t="str">
        <f t="shared" si="3"/>
        <v>F</v>
      </c>
      <c r="S46" s="31" t="str">
        <f t="shared" si="1"/>
        <v>Kém</v>
      </c>
      <c r="T46" s="32" t="str">
        <f t="shared" si="4"/>
        <v/>
      </c>
      <c r="U46" s="88"/>
      <c r="V46" s="86" t="str">
        <f t="shared" si="6"/>
        <v>Thi lại</v>
      </c>
      <c r="W46" s="69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2"/>
    </row>
    <row r="47" spans="2:38" ht="18.75" hidden="1" customHeight="1">
      <c r="B47" s="21">
        <v>37</v>
      </c>
      <c r="C47" s="22"/>
      <c r="D47" s="23"/>
      <c r="E47" s="24"/>
      <c r="F47" s="25"/>
      <c r="G47" s="22"/>
      <c r="H47" s="26" t="s">
        <v>27</v>
      </c>
      <c r="I47" s="26" t="s">
        <v>27</v>
      </c>
      <c r="J47" s="26" t="s">
        <v>27</v>
      </c>
      <c r="K47" s="26" t="s">
        <v>27</v>
      </c>
      <c r="L47" s="33"/>
      <c r="M47" s="33"/>
      <c r="N47" s="33"/>
      <c r="O47" s="33"/>
      <c r="P47" s="28"/>
      <c r="Q47" s="29">
        <f t="shared" si="5"/>
        <v>0</v>
      </c>
      <c r="R47" s="30" t="str">
        <f t="shared" si="3"/>
        <v>F</v>
      </c>
      <c r="S47" s="31" t="str">
        <f t="shared" si="1"/>
        <v>Kém</v>
      </c>
      <c r="T47" s="32" t="str">
        <f t="shared" si="4"/>
        <v/>
      </c>
      <c r="U47" s="88"/>
      <c r="V47" s="86" t="str">
        <f t="shared" si="6"/>
        <v>Thi lại</v>
      </c>
      <c r="W47" s="69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2"/>
    </row>
    <row r="48" spans="2:38" ht="18.75" hidden="1" customHeight="1">
      <c r="B48" s="21">
        <v>38</v>
      </c>
      <c r="C48" s="22"/>
      <c r="D48" s="23"/>
      <c r="E48" s="24"/>
      <c r="F48" s="25"/>
      <c r="G48" s="22"/>
      <c r="H48" s="26" t="s">
        <v>27</v>
      </c>
      <c r="I48" s="26" t="s">
        <v>27</v>
      </c>
      <c r="J48" s="26" t="s">
        <v>27</v>
      </c>
      <c r="K48" s="26" t="s">
        <v>27</v>
      </c>
      <c r="L48" s="33"/>
      <c r="M48" s="33"/>
      <c r="N48" s="33"/>
      <c r="O48" s="33"/>
      <c r="P48" s="28"/>
      <c r="Q48" s="29">
        <f t="shared" si="5"/>
        <v>0</v>
      </c>
      <c r="R48" s="30" t="str">
        <f t="shared" si="3"/>
        <v>F</v>
      </c>
      <c r="S48" s="31" t="str">
        <f t="shared" si="1"/>
        <v>Kém</v>
      </c>
      <c r="T48" s="32" t="str">
        <f t="shared" si="4"/>
        <v/>
      </c>
      <c r="U48" s="88"/>
      <c r="V48" s="86" t="str">
        <f t="shared" si="6"/>
        <v>Thi lại</v>
      </c>
      <c r="W48" s="69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2"/>
    </row>
    <row r="49" spans="2:38" ht="18.75" hidden="1" customHeight="1">
      <c r="B49" s="21">
        <v>39</v>
      </c>
      <c r="C49" s="22"/>
      <c r="D49" s="23"/>
      <c r="E49" s="24"/>
      <c r="F49" s="25"/>
      <c r="G49" s="22"/>
      <c r="H49" s="26" t="s">
        <v>27</v>
      </c>
      <c r="I49" s="26" t="s">
        <v>27</v>
      </c>
      <c r="J49" s="26" t="s">
        <v>27</v>
      </c>
      <c r="K49" s="26" t="s">
        <v>27</v>
      </c>
      <c r="L49" s="33"/>
      <c r="M49" s="33"/>
      <c r="N49" s="33"/>
      <c r="O49" s="33"/>
      <c r="P49" s="28"/>
      <c r="Q49" s="29">
        <f t="shared" si="5"/>
        <v>0</v>
      </c>
      <c r="R49" s="30" t="str">
        <f t="shared" si="3"/>
        <v>F</v>
      </c>
      <c r="S49" s="31" t="str">
        <f t="shared" si="1"/>
        <v>Kém</v>
      </c>
      <c r="T49" s="32" t="str">
        <f t="shared" si="4"/>
        <v/>
      </c>
      <c r="U49" s="88"/>
      <c r="V49" s="86" t="str">
        <f t="shared" si="6"/>
        <v>Thi lại</v>
      </c>
      <c r="W49" s="69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2"/>
    </row>
    <row r="50" spans="2:38" ht="18.75" hidden="1" customHeight="1">
      <c r="B50" s="21">
        <v>40</v>
      </c>
      <c r="C50" s="22"/>
      <c r="D50" s="23"/>
      <c r="E50" s="24"/>
      <c r="F50" s="25"/>
      <c r="G50" s="22"/>
      <c r="H50" s="26" t="s">
        <v>27</v>
      </c>
      <c r="I50" s="26" t="s">
        <v>27</v>
      </c>
      <c r="J50" s="26" t="s">
        <v>27</v>
      </c>
      <c r="K50" s="26" t="s">
        <v>27</v>
      </c>
      <c r="L50" s="33"/>
      <c r="M50" s="33"/>
      <c r="N50" s="33"/>
      <c r="O50" s="33"/>
      <c r="P50" s="28"/>
      <c r="Q50" s="29">
        <f t="shared" si="5"/>
        <v>0</v>
      </c>
      <c r="R50" s="30" t="str">
        <f t="shared" si="3"/>
        <v>F</v>
      </c>
      <c r="S50" s="31" t="str">
        <f t="shared" si="1"/>
        <v>Kém</v>
      </c>
      <c r="T50" s="32" t="str">
        <f t="shared" si="4"/>
        <v/>
      </c>
      <c r="U50" s="88"/>
      <c r="V50" s="86" t="str">
        <f t="shared" si="6"/>
        <v>Thi lại</v>
      </c>
      <c r="W50" s="69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2"/>
    </row>
    <row r="51" spans="2:38" ht="18.75" hidden="1" customHeight="1">
      <c r="B51" s="21">
        <v>41</v>
      </c>
      <c r="C51" s="22"/>
      <c r="D51" s="23"/>
      <c r="E51" s="24"/>
      <c r="F51" s="25"/>
      <c r="G51" s="22"/>
      <c r="H51" s="26" t="s">
        <v>27</v>
      </c>
      <c r="I51" s="26" t="s">
        <v>27</v>
      </c>
      <c r="J51" s="26" t="s">
        <v>27</v>
      </c>
      <c r="K51" s="26" t="s">
        <v>27</v>
      </c>
      <c r="L51" s="33"/>
      <c r="M51" s="33"/>
      <c r="N51" s="33"/>
      <c r="O51" s="33"/>
      <c r="P51" s="28"/>
      <c r="Q51" s="29">
        <f t="shared" si="5"/>
        <v>0</v>
      </c>
      <c r="R51" s="30" t="str">
        <f t="shared" si="3"/>
        <v>F</v>
      </c>
      <c r="S51" s="31" t="str">
        <f t="shared" si="1"/>
        <v>Kém</v>
      </c>
      <c r="T51" s="32" t="str">
        <f t="shared" si="4"/>
        <v/>
      </c>
      <c r="U51" s="88"/>
      <c r="V51" s="86" t="str">
        <f t="shared" si="6"/>
        <v>Thi lại</v>
      </c>
      <c r="W51" s="69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2"/>
    </row>
    <row r="52" spans="2:38" ht="18.75" hidden="1" customHeight="1">
      <c r="B52" s="21">
        <v>42</v>
      </c>
      <c r="C52" s="22"/>
      <c r="D52" s="23"/>
      <c r="E52" s="24"/>
      <c r="F52" s="25"/>
      <c r="G52" s="22"/>
      <c r="H52" s="26" t="s">
        <v>27</v>
      </c>
      <c r="I52" s="26" t="s">
        <v>27</v>
      </c>
      <c r="J52" s="26" t="s">
        <v>27</v>
      </c>
      <c r="K52" s="26" t="s">
        <v>27</v>
      </c>
      <c r="L52" s="33"/>
      <c r="M52" s="33"/>
      <c r="N52" s="33"/>
      <c r="O52" s="33"/>
      <c r="P52" s="28"/>
      <c r="Q52" s="29">
        <f t="shared" si="5"/>
        <v>0</v>
      </c>
      <c r="R52" s="30" t="str">
        <f t="shared" si="3"/>
        <v>F</v>
      </c>
      <c r="S52" s="31" t="str">
        <f t="shared" si="1"/>
        <v>Kém</v>
      </c>
      <c r="T52" s="32" t="str">
        <f t="shared" si="4"/>
        <v/>
      </c>
      <c r="U52" s="88"/>
      <c r="V52" s="86" t="str">
        <f t="shared" si="6"/>
        <v>Thi lại</v>
      </c>
      <c r="W52" s="69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2"/>
    </row>
    <row r="53" spans="2:38" ht="18.75" hidden="1" customHeight="1">
      <c r="B53" s="21">
        <v>43</v>
      </c>
      <c r="C53" s="22"/>
      <c r="D53" s="23"/>
      <c r="E53" s="24"/>
      <c r="F53" s="25"/>
      <c r="G53" s="22"/>
      <c r="H53" s="26" t="s">
        <v>27</v>
      </c>
      <c r="I53" s="26" t="s">
        <v>27</v>
      </c>
      <c r="J53" s="26" t="s">
        <v>27</v>
      </c>
      <c r="K53" s="26" t="s">
        <v>27</v>
      </c>
      <c r="L53" s="33"/>
      <c r="M53" s="33"/>
      <c r="N53" s="33"/>
      <c r="O53" s="33"/>
      <c r="P53" s="28"/>
      <c r="Q53" s="29">
        <f t="shared" si="5"/>
        <v>0</v>
      </c>
      <c r="R53" s="30" t="str">
        <f t="shared" si="3"/>
        <v>F</v>
      </c>
      <c r="S53" s="31" t="str">
        <f t="shared" si="1"/>
        <v>Kém</v>
      </c>
      <c r="T53" s="32" t="str">
        <f t="shared" si="4"/>
        <v/>
      </c>
      <c r="U53" s="88"/>
      <c r="V53" s="86" t="str">
        <f t="shared" si="6"/>
        <v>Thi lại</v>
      </c>
      <c r="W53" s="69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2"/>
    </row>
    <row r="54" spans="2:38" ht="18.75" hidden="1" customHeight="1">
      <c r="B54" s="21">
        <v>44</v>
      </c>
      <c r="C54" s="22"/>
      <c r="D54" s="23"/>
      <c r="E54" s="24"/>
      <c r="F54" s="25"/>
      <c r="G54" s="22"/>
      <c r="H54" s="26" t="s">
        <v>27</v>
      </c>
      <c r="I54" s="26" t="s">
        <v>27</v>
      </c>
      <c r="J54" s="26" t="s">
        <v>27</v>
      </c>
      <c r="K54" s="26" t="s">
        <v>27</v>
      </c>
      <c r="L54" s="33"/>
      <c r="M54" s="33"/>
      <c r="N54" s="33"/>
      <c r="O54" s="33"/>
      <c r="P54" s="28"/>
      <c r="Q54" s="29">
        <f t="shared" si="5"/>
        <v>0</v>
      </c>
      <c r="R54" s="30" t="str">
        <f t="shared" si="3"/>
        <v>F</v>
      </c>
      <c r="S54" s="31" t="str">
        <f t="shared" si="1"/>
        <v>Kém</v>
      </c>
      <c r="T54" s="32" t="str">
        <f t="shared" si="4"/>
        <v/>
      </c>
      <c r="U54" s="88"/>
      <c r="V54" s="86" t="str">
        <f t="shared" si="6"/>
        <v>Thi lại</v>
      </c>
      <c r="W54" s="69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2"/>
    </row>
    <row r="55" spans="2:38" ht="18.75" hidden="1" customHeight="1">
      <c r="B55" s="21">
        <v>45</v>
      </c>
      <c r="C55" s="22"/>
      <c r="D55" s="23"/>
      <c r="E55" s="24"/>
      <c r="F55" s="25"/>
      <c r="G55" s="22"/>
      <c r="H55" s="26" t="s">
        <v>27</v>
      </c>
      <c r="I55" s="26" t="s">
        <v>27</v>
      </c>
      <c r="J55" s="26" t="s">
        <v>27</v>
      </c>
      <c r="K55" s="26" t="s">
        <v>27</v>
      </c>
      <c r="L55" s="33"/>
      <c r="M55" s="33"/>
      <c r="N55" s="33"/>
      <c r="O55" s="33"/>
      <c r="P55" s="28"/>
      <c r="Q55" s="29">
        <f t="shared" si="5"/>
        <v>0</v>
      </c>
      <c r="R55" s="30" t="str">
        <f t="shared" si="3"/>
        <v>F</v>
      </c>
      <c r="S55" s="31" t="str">
        <f t="shared" si="1"/>
        <v>Kém</v>
      </c>
      <c r="T55" s="32" t="str">
        <f t="shared" si="4"/>
        <v/>
      </c>
      <c r="U55" s="88"/>
      <c r="V55" s="86" t="str">
        <f t="shared" si="6"/>
        <v>Thi lại</v>
      </c>
      <c r="W55" s="69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2"/>
    </row>
    <row r="56" spans="2:38" ht="18.75" hidden="1" customHeight="1">
      <c r="B56" s="21">
        <v>46</v>
      </c>
      <c r="C56" s="22"/>
      <c r="D56" s="23"/>
      <c r="E56" s="24"/>
      <c r="F56" s="25"/>
      <c r="G56" s="22"/>
      <c r="H56" s="26" t="s">
        <v>27</v>
      </c>
      <c r="I56" s="26" t="s">
        <v>27</v>
      </c>
      <c r="J56" s="26" t="s">
        <v>27</v>
      </c>
      <c r="K56" s="26" t="s">
        <v>27</v>
      </c>
      <c r="L56" s="33"/>
      <c r="M56" s="33"/>
      <c r="N56" s="33"/>
      <c r="O56" s="33"/>
      <c r="P56" s="28"/>
      <c r="Q56" s="29">
        <f t="shared" si="5"/>
        <v>0</v>
      </c>
      <c r="R56" s="30" t="str">
        <f t="shared" si="3"/>
        <v>F</v>
      </c>
      <c r="S56" s="31" t="str">
        <f t="shared" si="1"/>
        <v>Kém</v>
      </c>
      <c r="T56" s="32" t="str">
        <f t="shared" si="4"/>
        <v/>
      </c>
      <c r="U56" s="88"/>
      <c r="V56" s="86" t="str">
        <f t="shared" si="6"/>
        <v>Thi lại</v>
      </c>
      <c r="W56" s="69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2"/>
    </row>
    <row r="57" spans="2:38" ht="18.75" hidden="1" customHeight="1">
      <c r="B57" s="21">
        <v>47</v>
      </c>
      <c r="C57" s="22"/>
      <c r="D57" s="23"/>
      <c r="E57" s="24"/>
      <c r="F57" s="25"/>
      <c r="G57" s="22"/>
      <c r="H57" s="26" t="s">
        <v>27</v>
      </c>
      <c r="I57" s="26" t="s">
        <v>27</v>
      </c>
      <c r="J57" s="26" t="s">
        <v>27</v>
      </c>
      <c r="K57" s="26" t="s">
        <v>27</v>
      </c>
      <c r="L57" s="33"/>
      <c r="M57" s="33"/>
      <c r="N57" s="33"/>
      <c r="O57" s="33"/>
      <c r="P57" s="28"/>
      <c r="Q57" s="29">
        <f t="shared" si="5"/>
        <v>0</v>
      </c>
      <c r="R57" s="30" t="str">
        <f t="shared" si="3"/>
        <v>F</v>
      </c>
      <c r="S57" s="31" t="str">
        <f t="shared" si="1"/>
        <v>Kém</v>
      </c>
      <c r="T57" s="32" t="str">
        <f t="shared" si="4"/>
        <v/>
      </c>
      <c r="U57" s="88"/>
      <c r="V57" s="86" t="str">
        <f t="shared" si="6"/>
        <v>Thi lại</v>
      </c>
      <c r="W57" s="69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2"/>
    </row>
    <row r="58" spans="2:38" ht="18.75" hidden="1" customHeight="1">
      <c r="B58" s="21">
        <v>48</v>
      </c>
      <c r="C58" s="22"/>
      <c r="D58" s="23"/>
      <c r="E58" s="24"/>
      <c r="F58" s="25"/>
      <c r="G58" s="22"/>
      <c r="H58" s="26" t="s">
        <v>27</v>
      </c>
      <c r="I58" s="26" t="s">
        <v>27</v>
      </c>
      <c r="J58" s="26" t="s">
        <v>27</v>
      </c>
      <c r="K58" s="26" t="s">
        <v>27</v>
      </c>
      <c r="L58" s="33"/>
      <c r="M58" s="33"/>
      <c r="N58" s="33"/>
      <c r="O58" s="33"/>
      <c r="P58" s="28"/>
      <c r="Q58" s="29">
        <f t="shared" si="5"/>
        <v>0</v>
      </c>
      <c r="R58" s="30" t="str">
        <f t="shared" si="3"/>
        <v>F</v>
      </c>
      <c r="S58" s="31" t="str">
        <f t="shared" si="1"/>
        <v>Kém</v>
      </c>
      <c r="T58" s="32" t="str">
        <f t="shared" si="4"/>
        <v/>
      </c>
      <c r="U58" s="88"/>
      <c r="V58" s="86" t="str">
        <f t="shared" si="6"/>
        <v>Thi lại</v>
      </c>
      <c r="W58" s="69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2"/>
    </row>
    <row r="59" spans="2:38" ht="18.75" hidden="1" customHeight="1">
      <c r="B59" s="21">
        <v>49</v>
      </c>
      <c r="C59" s="22"/>
      <c r="D59" s="23"/>
      <c r="E59" s="24"/>
      <c r="F59" s="25"/>
      <c r="G59" s="22"/>
      <c r="H59" s="26" t="s">
        <v>27</v>
      </c>
      <c r="I59" s="26" t="s">
        <v>27</v>
      </c>
      <c r="J59" s="26" t="s">
        <v>27</v>
      </c>
      <c r="K59" s="26" t="s">
        <v>27</v>
      </c>
      <c r="L59" s="33"/>
      <c r="M59" s="33"/>
      <c r="N59" s="33"/>
      <c r="O59" s="33"/>
      <c r="P59" s="28"/>
      <c r="Q59" s="29">
        <f t="shared" si="5"/>
        <v>0</v>
      </c>
      <c r="R59" s="30" t="str">
        <f t="shared" si="3"/>
        <v>F</v>
      </c>
      <c r="S59" s="31" t="str">
        <f t="shared" si="1"/>
        <v>Kém</v>
      </c>
      <c r="T59" s="32" t="str">
        <f t="shared" si="4"/>
        <v/>
      </c>
      <c r="U59" s="88"/>
      <c r="V59" s="86" t="str">
        <f t="shared" si="6"/>
        <v>Thi lại</v>
      </c>
      <c r="W59" s="69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2"/>
    </row>
    <row r="60" spans="2:38" ht="18.75" hidden="1" customHeight="1">
      <c r="B60" s="21">
        <v>50</v>
      </c>
      <c r="C60" s="22"/>
      <c r="D60" s="23"/>
      <c r="E60" s="24"/>
      <c r="F60" s="25"/>
      <c r="G60" s="22"/>
      <c r="H60" s="26" t="s">
        <v>27</v>
      </c>
      <c r="I60" s="26" t="s">
        <v>27</v>
      </c>
      <c r="J60" s="26" t="s">
        <v>27</v>
      </c>
      <c r="K60" s="26" t="s">
        <v>27</v>
      </c>
      <c r="L60" s="33"/>
      <c r="M60" s="33"/>
      <c r="N60" s="33"/>
      <c r="O60" s="33"/>
      <c r="P60" s="28"/>
      <c r="Q60" s="29">
        <f t="shared" si="5"/>
        <v>0</v>
      </c>
      <c r="R60" s="30" t="str">
        <f t="shared" si="3"/>
        <v>F</v>
      </c>
      <c r="S60" s="31" t="str">
        <f t="shared" si="1"/>
        <v>Kém</v>
      </c>
      <c r="T60" s="32" t="str">
        <f t="shared" si="4"/>
        <v/>
      </c>
      <c r="U60" s="88"/>
      <c r="V60" s="86" t="str">
        <f t="shared" si="6"/>
        <v>Thi lại</v>
      </c>
      <c r="W60" s="69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2"/>
    </row>
    <row r="61" spans="2:38" ht="18.75" hidden="1" customHeight="1">
      <c r="B61" s="21">
        <v>51</v>
      </c>
      <c r="C61" s="22"/>
      <c r="D61" s="23"/>
      <c r="E61" s="24"/>
      <c r="F61" s="25"/>
      <c r="G61" s="22"/>
      <c r="H61" s="26" t="s">
        <v>27</v>
      </c>
      <c r="I61" s="26" t="s">
        <v>27</v>
      </c>
      <c r="J61" s="26" t="s">
        <v>27</v>
      </c>
      <c r="K61" s="26" t="s">
        <v>27</v>
      </c>
      <c r="L61" s="33"/>
      <c r="M61" s="33"/>
      <c r="N61" s="33"/>
      <c r="O61" s="33"/>
      <c r="P61" s="28"/>
      <c r="Q61" s="29">
        <f t="shared" si="5"/>
        <v>0</v>
      </c>
      <c r="R61" s="30" t="str">
        <f t="shared" si="3"/>
        <v>F</v>
      </c>
      <c r="S61" s="31" t="str">
        <f t="shared" si="1"/>
        <v>Kém</v>
      </c>
      <c r="T61" s="32" t="str">
        <f t="shared" si="4"/>
        <v/>
      </c>
      <c r="U61" s="88"/>
      <c r="V61" s="86" t="str">
        <f t="shared" si="6"/>
        <v>Thi lại</v>
      </c>
      <c r="W61" s="69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2"/>
    </row>
    <row r="62" spans="2:38" ht="18.75" hidden="1" customHeight="1">
      <c r="B62" s="21">
        <v>52</v>
      </c>
      <c r="C62" s="22"/>
      <c r="D62" s="23"/>
      <c r="E62" s="24"/>
      <c r="F62" s="25"/>
      <c r="G62" s="22"/>
      <c r="H62" s="26" t="s">
        <v>27</v>
      </c>
      <c r="I62" s="26" t="s">
        <v>27</v>
      </c>
      <c r="J62" s="26" t="s">
        <v>27</v>
      </c>
      <c r="K62" s="26" t="s">
        <v>27</v>
      </c>
      <c r="L62" s="33"/>
      <c r="M62" s="33"/>
      <c r="N62" s="33"/>
      <c r="O62" s="33"/>
      <c r="P62" s="28"/>
      <c r="Q62" s="29">
        <f t="shared" si="5"/>
        <v>0</v>
      </c>
      <c r="R62" s="30" t="str">
        <f t="shared" si="3"/>
        <v>F</v>
      </c>
      <c r="S62" s="31" t="str">
        <f t="shared" si="1"/>
        <v>Kém</v>
      </c>
      <c r="T62" s="32" t="str">
        <f t="shared" si="4"/>
        <v/>
      </c>
      <c r="U62" s="88"/>
      <c r="V62" s="86" t="str">
        <f t="shared" si="6"/>
        <v>Thi lại</v>
      </c>
      <c r="W62" s="69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2"/>
    </row>
    <row r="63" spans="2:38" ht="18.75" hidden="1" customHeight="1">
      <c r="B63" s="21">
        <v>53</v>
      </c>
      <c r="C63" s="22"/>
      <c r="D63" s="23"/>
      <c r="E63" s="24"/>
      <c r="F63" s="25"/>
      <c r="G63" s="22"/>
      <c r="H63" s="26" t="s">
        <v>27</v>
      </c>
      <c r="I63" s="26" t="s">
        <v>27</v>
      </c>
      <c r="J63" s="26" t="s">
        <v>27</v>
      </c>
      <c r="K63" s="26" t="s">
        <v>27</v>
      </c>
      <c r="L63" s="33"/>
      <c r="M63" s="33"/>
      <c r="N63" s="33"/>
      <c r="O63" s="33"/>
      <c r="P63" s="28"/>
      <c r="Q63" s="29">
        <f t="shared" si="5"/>
        <v>0</v>
      </c>
      <c r="R63" s="30" t="str">
        <f t="shared" si="3"/>
        <v>F</v>
      </c>
      <c r="S63" s="31" t="str">
        <f t="shared" si="1"/>
        <v>Kém</v>
      </c>
      <c r="T63" s="32" t="str">
        <f t="shared" si="4"/>
        <v/>
      </c>
      <c r="U63" s="88"/>
      <c r="V63" s="86" t="str">
        <f t="shared" si="6"/>
        <v>Thi lại</v>
      </c>
      <c r="W63" s="69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2"/>
    </row>
    <row r="64" spans="2:38" ht="18.75" hidden="1" customHeight="1">
      <c r="B64" s="21">
        <v>54</v>
      </c>
      <c r="C64" s="22"/>
      <c r="D64" s="23"/>
      <c r="E64" s="24"/>
      <c r="F64" s="25"/>
      <c r="G64" s="22"/>
      <c r="H64" s="26" t="s">
        <v>27</v>
      </c>
      <c r="I64" s="26" t="s">
        <v>27</v>
      </c>
      <c r="J64" s="26" t="s">
        <v>27</v>
      </c>
      <c r="K64" s="26" t="s">
        <v>27</v>
      </c>
      <c r="L64" s="33"/>
      <c r="M64" s="33"/>
      <c r="N64" s="33"/>
      <c r="O64" s="33"/>
      <c r="P64" s="28"/>
      <c r="Q64" s="29">
        <f t="shared" si="5"/>
        <v>0</v>
      </c>
      <c r="R64" s="30" t="str">
        <f t="shared" si="3"/>
        <v>F</v>
      </c>
      <c r="S64" s="31" t="str">
        <f t="shared" si="1"/>
        <v>Kém</v>
      </c>
      <c r="T64" s="32" t="str">
        <f t="shared" si="4"/>
        <v/>
      </c>
      <c r="U64" s="88"/>
      <c r="V64" s="86" t="str">
        <f t="shared" si="6"/>
        <v>Thi lại</v>
      </c>
      <c r="W64" s="69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2"/>
    </row>
    <row r="65" spans="2:38" ht="18.75" hidden="1" customHeight="1">
      <c r="B65" s="21">
        <v>55</v>
      </c>
      <c r="C65" s="22"/>
      <c r="D65" s="23"/>
      <c r="E65" s="24"/>
      <c r="F65" s="25"/>
      <c r="G65" s="22"/>
      <c r="H65" s="26" t="s">
        <v>27</v>
      </c>
      <c r="I65" s="26" t="s">
        <v>27</v>
      </c>
      <c r="J65" s="26" t="s">
        <v>27</v>
      </c>
      <c r="K65" s="26" t="s">
        <v>27</v>
      </c>
      <c r="L65" s="33"/>
      <c r="M65" s="33"/>
      <c r="N65" s="33"/>
      <c r="O65" s="33"/>
      <c r="P65" s="28"/>
      <c r="Q65" s="29">
        <f t="shared" si="5"/>
        <v>0</v>
      </c>
      <c r="R65" s="30" t="str">
        <f t="shared" si="3"/>
        <v>F</v>
      </c>
      <c r="S65" s="31" t="str">
        <f t="shared" si="1"/>
        <v>Kém</v>
      </c>
      <c r="T65" s="32" t="str">
        <f t="shared" si="4"/>
        <v/>
      </c>
      <c r="U65" s="88"/>
      <c r="V65" s="86" t="str">
        <f t="shared" si="6"/>
        <v>Thi lại</v>
      </c>
      <c r="W65" s="69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2"/>
    </row>
    <row r="66" spans="2:38" ht="18.75" hidden="1" customHeight="1">
      <c r="B66" s="21">
        <v>56</v>
      </c>
      <c r="C66" s="22"/>
      <c r="D66" s="23"/>
      <c r="E66" s="24"/>
      <c r="F66" s="25"/>
      <c r="G66" s="22"/>
      <c r="H66" s="26" t="s">
        <v>27</v>
      </c>
      <c r="I66" s="26" t="s">
        <v>27</v>
      </c>
      <c r="J66" s="26" t="s">
        <v>27</v>
      </c>
      <c r="K66" s="26" t="s">
        <v>27</v>
      </c>
      <c r="L66" s="33"/>
      <c r="M66" s="33"/>
      <c r="N66" s="33"/>
      <c r="O66" s="33"/>
      <c r="P66" s="28"/>
      <c r="Q66" s="29">
        <f t="shared" si="5"/>
        <v>0</v>
      </c>
      <c r="R66" s="30" t="str">
        <f t="shared" si="3"/>
        <v>F</v>
      </c>
      <c r="S66" s="31" t="str">
        <f t="shared" si="1"/>
        <v>Kém</v>
      </c>
      <c r="T66" s="32" t="str">
        <f t="shared" si="4"/>
        <v/>
      </c>
      <c r="U66" s="88"/>
      <c r="V66" s="86" t="str">
        <f t="shared" si="6"/>
        <v>Thi lại</v>
      </c>
      <c r="W66" s="69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2"/>
    </row>
    <row r="67" spans="2:38" ht="18.75" hidden="1" customHeight="1">
      <c r="B67" s="21">
        <v>57</v>
      </c>
      <c r="C67" s="22"/>
      <c r="D67" s="23"/>
      <c r="E67" s="24"/>
      <c r="F67" s="25"/>
      <c r="G67" s="22"/>
      <c r="H67" s="26" t="s">
        <v>27</v>
      </c>
      <c r="I67" s="26" t="s">
        <v>27</v>
      </c>
      <c r="J67" s="26" t="s">
        <v>27</v>
      </c>
      <c r="K67" s="26" t="s">
        <v>27</v>
      </c>
      <c r="L67" s="33"/>
      <c r="M67" s="33"/>
      <c r="N67" s="33"/>
      <c r="O67" s="33"/>
      <c r="P67" s="28"/>
      <c r="Q67" s="29">
        <f t="shared" si="5"/>
        <v>0</v>
      </c>
      <c r="R67" s="30" t="str">
        <f t="shared" si="3"/>
        <v>F</v>
      </c>
      <c r="S67" s="31" t="str">
        <f t="shared" si="1"/>
        <v>Kém</v>
      </c>
      <c r="T67" s="32" t="str">
        <f t="shared" si="4"/>
        <v/>
      </c>
      <c r="U67" s="88"/>
      <c r="V67" s="86" t="str">
        <f t="shared" si="6"/>
        <v>Thi lại</v>
      </c>
      <c r="W67" s="69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2"/>
    </row>
    <row r="68" spans="2:38" ht="18.75" hidden="1" customHeight="1">
      <c r="B68" s="21">
        <v>58</v>
      </c>
      <c r="C68" s="22"/>
      <c r="D68" s="23"/>
      <c r="E68" s="24"/>
      <c r="F68" s="25"/>
      <c r="G68" s="22"/>
      <c r="H68" s="26" t="s">
        <v>27</v>
      </c>
      <c r="I68" s="26" t="s">
        <v>27</v>
      </c>
      <c r="J68" s="26" t="s">
        <v>27</v>
      </c>
      <c r="K68" s="26" t="s">
        <v>27</v>
      </c>
      <c r="L68" s="33"/>
      <c r="M68" s="33"/>
      <c r="N68" s="33"/>
      <c r="O68" s="33"/>
      <c r="P68" s="28"/>
      <c r="Q68" s="29">
        <f t="shared" si="5"/>
        <v>0</v>
      </c>
      <c r="R68" s="30" t="str">
        <f t="shared" si="3"/>
        <v>F</v>
      </c>
      <c r="S68" s="31" t="str">
        <f t="shared" si="1"/>
        <v>Kém</v>
      </c>
      <c r="T68" s="32" t="str">
        <f t="shared" si="4"/>
        <v/>
      </c>
      <c r="U68" s="88"/>
      <c r="V68" s="86" t="str">
        <f t="shared" si="6"/>
        <v>Thi lại</v>
      </c>
      <c r="W68" s="69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2"/>
    </row>
    <row r="69" spans="2:38" ht="18.75" hidden="1" customHeight="1">
      <c r="B69" s="21">
        <v>59</v>
      </c>
      <c r="C69" s="22"/>
      <c r="D69" s="23"/>
      <c r="E69" s="24"/>
      <c r="F69" s="25"/>
      <c r="G69" s="22"/>
      <c r="H69" s="26" t="s">
        <v>27</v>
      </c>
      <c r="I69" s="26" t="s">
        <v>27</v>
      </c>
      <c r="J69" s="26" t="s">
        <v>27</v>
      </c>
      <c r="K69" s="26" t="s">
        <v>27</v>
      </c>
      <c r="L69" s="33"/>
      <c r="M69" s="33"/>
      <c r="N69" s="33"/>
      <c r="O69" s="33"/>
      <c r="P69" s="28"/>
      <c r="Q69" s="29">
        <f t="shared" si="5"/>
        <v>0</v>
      </c>
      <c r="R69" s="30" t="str">
        <f t="shared" si="3"/>
        <v>F</v>
      </c>
      <c r="S69" s="31" t="str">
        <f t="shared" si="1"/>
        <v>Kém</v>
      </c>
      <c r="T69" s="32" t="str">
        <f t="shared" si="4"/>
        <v/>
      </c>
      <c r="U69" s="88"/>
      <c r="V69" s="86" t="str">
        <f t="shared" si="6"/>
        <v>Thi lại</v>
      </c>
      <c r="W69" s="69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2"/>
    </row>
    <row r="70" spans="2:38" ht="18.75" hidden="1" customHeight="1">
      <c r="B70" s="21">
        <v>60</v>
      </c>
      <c r="C70" s="22"/>
      <c r="D70" s="23"/>
      <c r="E70" s="24"/>
      <c r="F70" s="25"/>
      <c r="G70" s="22"/>
      <c r="H70" s="26" t="s">
        <v>27</v>
      </c>
      <c r="I70" s="26" t="s">
        <v>27</v>
      </c>
      <c r="J70" s="26" t="s">
        <v>27</v>
      </c>
      <c r="K70" s="26" t="s">
        <v>27</v>
      </c>
      <c r="L70" s="33"/>
      <c r="M70" s="33"/>
      <c r="N70" s="33"/>
      <c r="O70" s="33"/>
      <c r="P70" s="28"/>
      <c r="Q70" s="29">
        <f t="shared" si="5"/>
        <v>0</v>
      </c>
      <c r="R70" s="30" t="str">
        <f t="shared" si="3"/>
        <v>F</v>
      </c>
      <c r="S70" s="31" t="str">
        <f t="shared" si="1"/>
        <v>Kém</v>
      </c>
      <c r="T70" s="32" t="str">
        <f t="shared" si="4"/>
        <v/>
      </c>
      <c r="U70" s="88"/>
      <c r="V70" s="86" t="str">
        <f t="shared" si="6"/>
        <v>Thi lại</v>
      </c>
      <c r="W70" s="69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2"/>
    </row>
    <row r="71" spans="2:38" ht="18.75" hidden="1" customHeight="1">
      <c r="B71" s="21">
        <v>61</v>
      </c>
      <c r="C71" s="22"/>
      <c r="D71" s="23"/>
      <c r="E71" s="24"/>
      <c r="F71" s="25"/>
      <c r="G71" s="22"/>
      <c r="H71" s="26" t="s">
        <v>27</v>
      </c>
      <c r="I71" s="26" t="s">
        <v>27</v>
      </c>
      <c r="J71" s="26" t="s">
        <v>27</v>
      </c>
      <c r="K71" s="26" t="s">
        <v>27</v>
      </c>
      <c r="L71" s="33"/>
      <c r="M71" s="33"/>
      <c r="N71" s="33"/>
      <c r="O71" s="33"/>
      <c r="P71" s="28"/>
      <c r="Q71" s="29">
        <f t="shared" si="5"/>
        <v>0</v>
      </c>
      <c r="R71" s="30" t="str">
        <f t="shared" si="3"/>
        <v>F</v>
      </c>
      <c r="S71" s="31" t="str">
        <f t="shared" si="1"/>
        <v>Kém</v>
      </c>
      <c r="T71" s="32" t="str">
        <f t="shared" si="4"/>
        <v/>
      </c>
      <c r="U71" s="88"/>
      <c r="V71" s="86" t="str">
        <f t="shared" si="6"/>
        <v>Thi lại</v>
      </c>
      <c r="W71" s="69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2"/>
    </row>
    <row r="72" spans="2:38" ht="18.75" hidden="1" customHeight="1">
      <c r="B72" s="21">
        <v>62</v>
      </c>
      <c r="C72" s="22"/>
      <c r="D72" s="23"/>
      <c r="E72" s="24"/>
      <c r="F72" s="25"/>
      <c r="G72" s="22"/>
      <c r="H72" s="26" t="s">
        <v>27</v>
      </c>
      <c r="I72" s="26" t="s">
        <v>27</v>
      </c>
      <c r="J72" s="26" t="s">
        <v>27</v>
      </c>
      <c r="K72" s="26" t="s">
        <v>27</v>
      </c>
      <c r="L72" s="33"/>
      <c r="M72" s="33"/>
      <c r="N72" s="33"/>
      <c r="O72" s="33"/>
      <c r="P72" s="28"/>
      <c r="Q72" s="29">
        <f t="shared" si="5"/>
        <v>0</v>
      </c>
      <c r="R72" s="30" t="str">
        <f t="shared" si="3"/>
        <v>F</v>
      </c>
      <c r="S72" s="31" t="str">
        <f t="shared" si="1"/>
        <v>Kém</v>
      </c>
      <c r="T72" s="32" t="str">
        <f t="shared" si="4"/>
        <v/>
      </c>
      <c r="U72" s="88"/>
      <c r="V72" s="86" t="str">
        <f t="shared" si="6"/>
        <v>Thi lại</v>
      </c>
      <c r="W72" s="69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2"/>
    </row>
    <row r="73" spans="2:38" ht="18.75" hidden="1" customHeight="1">
      <c r="B73" s="21">
        <v>63</v>
      </c>
      <c r="C73" s="22"/>
      <c r="D73" s="23"/>
      <c r="E73" s="24"/>
      <c r="F73" s="25"/>
      <c r="G73" s="22"/>
      <c r="H73" s="26" t="s">
        <v>27</v>
      </c>
      <c r="I73" s="26" t="s">
        <v>27</v>
      </c>
      <c r="J73" s="26" t="s">
        <v>27</v>
      </c>
      <c r="K73" s="26" t="s">
        <v>27</v>
      </c>
      <c r="L73" s="33"/>
      <c r="M73" s="33"/>
      <c r="N73" s="33"/>
      <c r="O73" s="33"/>
      <c r="P73" s="28"/>
      <c r="Q73" s="29">
        <f t="shared" si="5"/>
        <v>0</v>
      </c>
      <c r="R73" s="30" t="str">
        <f t="shared" si="3"/>
        <v>F</v>
      </c>
      <c r="S73" s="31" t="str">
        <f t="shared" si="1"/>
        <v>Kém</v>
      </c>
      <c r="T73" s="32" t="str">
        <f t="shared" si="4"/>
        <v/>
      </c>
      <c r="U73" s="88"/>
      <c r="V73" s="86" t="str">
        <f t="shared" si="6"/>
        <v>Thi lại</v>
      </c>
      <c r="W73" s="69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2"/>
    </row>
    <row r="74" spans="2:38" ht="18.75" hidden="1" customHeight="1">
      <c r="B74" s="21">
        <v>64</v>
      </c>
      <c r="C74" s="22"/>
      <c r="D74" s="23"/>
      <c r="E74" s="24"/>
      <c r="F74" s="25"/>
      <c r="G74" s="22"/>
      <c r="H74" s="26" t="s">
        <v>27</v>
      </c>
      <c r="I74" s="26" t="s">
        <v>27</v>
      </c>
      <c r="J74" s="26" t="s">
        <v>27</v>
      </c>
      <c r="K74" s="26" t="s">
        <v>27</v>
      </c>
      <c r="L74" s="33"/>
      <c r="M74" s="33"/>
      <c r="N74" s="33"/>
      <c r="O74" s="33"/>
      <c r="P74" s="28"/>
      <c r="Q74" s="29">
        <f t="shared" si="5"/>
        <v>0</v>
      </c>
      <c r="R74" s="30" t="str">
        <f t="shared" si="3"/>
        <v>F</v>
      </c>
      <c r="S74" s="31" t="str">
        <f t="shared" si="1"/>
        <v>Kém</v>
      </c>
      <c r="T74" s="32" t="str">
        <f t="shared" si="4"/>
        <v/>
      </c>
      <c r="U74" s="88"/>
      <c r="V74" s="86" t="str">
        <f t="shared" si="6"/>
        <v>Thi lại</v>
      </c>
      <c r="W74" s="69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2"/>
    </row>
    <row r="75" spans="2:38" ht="18.75" hidden="1" customHeight="1">
      <c r="B75" s="21">
        <v>65</v>
      </c>
      <c r="C75" s="22"/>
      <c r="D75" s="23"/>
      <c r="E75" s="24"/>
      <c r="F75" s="25"/>
      <c r="G75" s="22"/>
      <c r="H75" s="26" t="s">
        <v>27</v>
      </c>
      <c r="I75" s="26" t="s">
        <v>27</v>
      </c>
      <c r="J75" s="26" t="s">
        <v>27</v>
      </c>
      <c r="K75" s="26" t="s">
        <v>27</v>
      </c>
      <c r="L75" s="33"/>
      <c r="M75" s="33"/>
      <c r="N75" s="33"/>
      <c r="O75" s="33"/>
      <c r="P75" s="28"/>
      <c r="Q75" s="29">
        <f t="shared" ref="Q75:Q100" si="7">ROUND(SUMPRODUCT(H75:P75,$H$10:$P$10)/100,1)</f>
        <v>0</v>
      </c>
      <c r="R75" s="30" t="str">
        <f t="shared" si="3"/>
        <v>F</v>
      </c>
      <c r="S75" s="31" t="str">
        <f t="shared" si="1"/>
        <v>Kém</v>
      </c>
      <c r="T75" s="32" t="str">
        <f t="shared" si="4"/>
        <v/>
      </c>
      <c r="U75" s="88"/>
      <c r="V75" s="86" t="str">
        <f t="shared" ref="V75:V100" si="8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W75" s="69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2"/>
    </row>
    <row r="76" spans="2:38" ht="18.75" hidden="1" customHeight="1">
      <c r="B76" s="21">
        <v>66</v>
      </c>
      <c r="C76" s="22"/>
      <c r="D76" s="23"/>
      <c r="E76" s="24"/>
      <c r="F76" s="25"/>
      <c r="G76" s="22"/>
      <c r="H76" s="26" t="s">
        <v>27</v>
      </c>
      <c r="I76" s="26" t="s">
        <v>27</v>
      </c>
      <c r="J76" s="26" t="s">
        <v>27</v>
      </c>
      <c r="K76" s="26" t="s">
        <v>27</v>
      </c>
      <c r="L76" s="33"/>
      <c r="M76" s="33"/>
      <c r="N76" s="33"/>
      <c r="O76" s="33"/>
      <c r="P76" s="28"/>
      <c r="Q76" s="29">
        <f t="shared" si="7"/>
        <v>0</v>
      </c>
      <c r="R76" s="30" t="str">
        <f t="shared" si="3"/>
        <v>F</v>
      </c>
      <c r="S76" s="31" t="str">
        <f t="shared" si="1"/>
        <v>Kém</v>
      </c>
      <c r="T76" s="32" t="str">
        <f t="shared" si="4"/>
        <v/>
      </c>
      <c r="U76" s="88"/>
      <c r="V76" s="86" t="str">
        <f t="shared" si="8"/>
        <v>Thi lại</v>
      </c>
      <c r="W76" s="69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2"/>
    </row>
    <row r="77" spans="2:38" ht="18.75" hidden="1" customHeight="1">
      <c r="B77" s="21">
        <v>67</v>
      </c>
      <c r="C77" s="22"/>
      <c r="D77" s="23"/>
      <c r="E77" s="24"/>
      <c r="F77" s="25"/>
      <c r="G77" s="22"/>
      <c r="H77" s="26" t="s">
        <v>27</v>
      </c>
      <c r="I77" s="26" t="s">
        <v>27</v>
      </c>
      <c r="J77" s="26" t="s">
        <v>27</v>
      </c>
      <c r="K77" s="26" t="s">
        <v>27</v>
      </c>
      <c r="L77" s="33"/>
      <c r="M77" s="33"/>
      <c r="N77" s="33"/>
      <c r="O77" s="33"/>
      <c r="P77" s="28"/>
      <c r="Q77" s="29">
        <f t="shared" si="7"/>
        <v>0</v>
      </c>
      <c r="R77" s="30" t="str">
        <f t="shared" si="3"/>
        <v>F</v>
      </c>
      <c r="S77" s="31" t="str">
        <f t="shared" si="1"/>
        <v>Kém</v>
      </c>
      <c r="T77" s="32" t="str">
        <f t="shared" si="4"/>
        <v/>
      </c>
      <c r="U77" s="88"/>
      <c r="V77" s="86" t="str">
        <f t="shared" si="8"/>
        <v>Thi lại</v>
      </c>
      <c r="W77" s="69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2"/>
    </row>
    <row r="78" spans="2:38" ht="18.75" hidden="1" customHeight="1">
      <c r="B78" s="21">
        <v>68</v>
      </c>
      <c r="C78" s="22"/>
      <c r="D78" s="23"/>
      <c r="E78" s="24"/>
      <c r="F78" s="25"/>
      <c r="G78" s="22"/>
      <c r="H78" s="26" t="s">
        <v>27</v>
      </c>
      <c r="I78" s="26" t="s">
        <v>27</v>
      </c>
      <c r="J78" s="26" t="s">
        <v>27</v>
      </c>
      <c r="K78" s="26" t="s">
        <v>27</v>
      </c>
      <c r="L78" s="33"/>
      <c r="M78" s="33"/>
      <c r="N78" s="33"/>
      <c r="O78" s="33"/>
      <c r="P78" s="28"/>
      <c r="Q78" s="29">
        <f t="shared" si="7"/>
        <v>0</v>
      </c>
      <c r="R78" s="30" t="str">
        <f t="shared" si="3"/>
        <v>F</v>
      </c>
      <c r="S78" s="31" t="str">
        <f t="shared" si="1"/>
        <v>Kém</v>
      </c>
      <c r="T78" s="32" t="str">
        <f t="shared" si="4"/>
        <v/>
      </c>
      <c r="U78" s="88"/>
      <c r="V78" s="86" t="str">
        <f t="shared" si="8"/>
        <v>Thi lại</v>
      </c>
      <c r="W78" s="69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2"/>
    </row>
    <row r="79" spans="2:38" ht="18.75" hidden="1" customHeight="1">
      <c r="B79" s="21">
        <v>69</v>
      </c>
      <c r="C79" s="22"/>
      <c r="D79" s="23"/>
      <c r="E79" s="24"/>
      <c r="F79" s="25"/>
      <c r="G79" s="22"/>
      <c r="H79" s="26" t="s">
        <v>27</v>
      </c>
      <c r="I79" s="26" t="s">
        <v>27</v>
      </c>
      <c r="J79" s="26" t="s">
        <v>27</v>
      </c>
      <c r="K79" s="26" t="s">
        <v>27</v>
      </c>
      <c r="L79" s="33"/>
      <c r="M79" s="33"/>
      <c r="N79" s="33"/>
      <c r="O79" s="33"/>
      <c r="P79" s="28"/>
      <c r="Q79" s="29">
        <f t="shared" si="7"/>
        <v>0</v>
      </c>
      <c r="R79" s="30" t="str">
        <f t="shared" si="3"/>
        <v>F</v>
      </c>
      <c r="S79" s="31" t="str">
        <f t="shared" si="1"/>
        <v>Kém</v>
      </c>
      <c r="T79" s="32" t="str">
        <f t="shared" si="4"/>
        <v/>
      </c>
      <c r="U79" s="88"/>
      <c r="V79" s="86" t="str">
        <f t="shared" si="8"/>
        <v>Thi lại</v>
      </c>
      <c r="W79" s="69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2"/>
    </row>
    <row r="80" spans="2:38" ht="18.75" hidden="1" customHeight="1">
      <c r="B80" s="21">
        <v>70</v>
      </c>
      <c r="C80" s="22"/>
      <c r="D80" s="23"/>
      <c r="E80" s="24"/>
      <c r="F80" s="25"/>
      <c r="G80" s="22"/>
      <c r="H80" s="26" t="s">
        <v>27</v>
      </c>
      <c r="I80" s="26" t="s">
        <v>27</v>
      </c>
      <c r="J80" s="26" t="s">
        <v>27</v>
      </c>
      <c r="K80" s="26" t="s">
        <v>27</v>
      </c>
      <c r="L80" s="33"/>
      <c r="M80" s="33"/>
      <c r="N80" s="33"/>
      <c r="O80" s="33"/>
      <c r="P80" s="28"/>
      <c r="Q80" s="29">
        <f t="shared" si="7"/>
        <v>0</v>
      </c>
      <c r="R80" s="30" t="str">
        <f t="shared" si="3"/>
        <v>F</v>
      </c>
      <c r="S80" s="31" t="str">
        <f t="shared" si="1"/>
        <v>Kém</v>
      </c>
      <c r="T80" s="32" t="str">
        <f t="shared" si="4"/>
        <v/>
      </c>
      <c r="U80" s="88"/>
      <c r="V80" s="86" t="str">
        <f t="shared" si="8"/>
        <v>Thi lại</v>
      </c>
      <c r="W80" s="69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2"/>
    </row>
    <row r="81" spans="2:38" ht="18.75" hidden="1" customHeight="1">
      <c r="B81" s="21">
        <v>71</v>
      </c>
      <c r="C81" s="22"/>
      <c r="D81" s="23"/>
      <c r="E81" s="24"/>
      <c r="F81" s="25"/>
      <c r="G81" s="22"/>
      <c r="H81" s="26" t="s">
        <v>27</v>
      </c>
      <c r="I81" s="26" t="s">
        <v>27</v>
      </c>
      <c r="J81" s="26" t="s">
        <v>27</v>
      </c>
      <c r="K81" s="26" t="s">
        <v>27</v>
      </c>
      <c r="L81" s="33"/>
      <c r="M81" s="33"/>
      <c r="N81" s="33"/>
      <c r="O81" s="33"/>
      <c r="P81" s="28"/>
      <c r="Q81" s="29">
        <f t="shared" si="7"/>
        <v>0</v>
      </c>
      <c r="R81" s="30" t="str">
        <f t="shared" si="3"/>
        <v>F</v>
      </c>
      <c r="S81" s="31" t="str">
        <f t="shared" si="1"/>
        <v>Kém</v>
      </c>
      <c r="T81" s="32" t="str">
        <f t="shared" si="4"/>
        <v/>
      </c>
      <c r="U81" s="88"/>
      <c r="V81" s="86" t="str">
        <f t="shared" si="8"/>
        <v>Thi lại</v>
      </c>
      <c r="W81" s="69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2"/>
    </row>
    <row r="82" spans="2:38" ht="18.75" hidden="1" customHeight="1">
      <c r="B82" s="21">
        <v>72</v>
      </c>
      <c r="C82" s="22"/>
      <c r="D82" s="23"/>
      <c r="E82" s="24"/>
      <c r="F82" s="25"/>
      <c r="G82" s="22"/>
      <c r="H82" s="26" t="s">
        <v>27</v>
      </c>
      <c r="I82" s="26" t="s">
        <v>27</v>
      </c>
      <c r="J82" s="26" t="s">
        <v>27</v>
      </c>
      <c r="K82" s="26" t="s">
        <v>27</v>
      </c>
      <c r="L82" s="33"/>
      <c r="M82" s="33"/>
      <c r="N82" s="33"/>
      <c r="O82" s="33"/>
      <c r="P82" s="28"/>
      <c r="Q82" s="29">
        <f t="shared" si="7"/>
        <v>0</v>
      </c>
      <c r="R82" s="30" t="str">
        <f t="shared" si="3"/>
        <v>F</v>
      </c>
      <c r="S82" s="31" t="str">
        <f t="shared" si="1"/>
        <v>Kém</v>
      </c>
      <c r="T82" s="32" t="str">
        <f t="shared" si="4"/>
        <v/>
      </c>
      <c r="U82" s="88"/>
      <c r="V82" s="86" t="str">
        <f t="shared" si="8"/>
        <v>Thi lại</v>
      </c>
      <c r="W82" s="69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2"/>
    </row>
    <row r="83" spans="2:38" ht="18.75" hidden="1" customHeight="1">
      <c r="B83" s="21">
        <v>73</v>
      </c>
      <c r="C83" s="22"/>
      <c r="D83" s="23"/>
      <c r="E83" s="24"/>
      <c r="F83" s="25"/>
      <c r="G83" s="22"/>
      <c r="H83" s="26" t="s">
        <v>27</v>
      </c>
      <c r="I83" s="26" t="s">
        <v>27</v>
      </c>
      <c r="J83" s="26" t="s">
        <v>27</v>
      </c>
      <c r="K83" s="26" t="s">
        <v>27</v>
      </c>
      <c r="L83" s="33"/>
      <c r="M83" s="33"/>
      <c r="N83" s="33"/>
      <c r="O83" s="33"/>
      <c r="P83" s="28"/>
      <c r="Q83" s="29">
        <f t="shared" si="7"/>
        <v>0</v>
      </c>
      <c r="R83" s="30" t="str">
        <f t="shared" si="3"/>
        <v>F</v>
      </c>
      <c r="S83" s="31" t="str">
        <f t="shared" si="1"/>
        <v>Kém</v>
      </c>
      <c r="T83" s="32" t="str">
        <f t="shared" si="4"/>
        <v/>
      </c>
      <c r="U83" s="88"/>
      <c r="V83" s="86" t="str">
        <f t="shared" si="8"/>
        <v>Thi lại</v>
      </c>
      <c r="W83" s="69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2"/>
    </row>
    <row r="84" spans="2:38" ht="18.75" hidden="1" customHeight="1">
      <c r="B84" s="21">
        <v>74</v>
      </c>
      <c r="C84" s="22"/>
      <c r="D84" s="23"/>
      <c r="E84" s="24"/>
      <c r="F84" s="25"/>
      <c r="G84" s="22"/>
      <c r="H84" s="26" t="s">
        <v>27</v>
      </c>
      <c r="I84" s="26" t="s">
        <v>27</v>
      </c>
      <c r="J84" s="26" t="s">
        <v>27</v>
      </c>
      <c r="K84" s="26" t="s">
        <v>27</v>
      </c>
      <c r="L84" s="33"/>
      <c r="M84" s="33"/>
      <c r="N84" s="33"/>
      <c r="O84" s="33"/>
      <c r="P84" s="28"/>
      <c r="Q84" s="29">
        <f t="shared" si="7"/>
        <v>0</v>
      </c>
      <c r="R84" s="30" t="str">
        <f t="shared" si="3"/>
        <v>F</v>
      </c>
      <c r="S84" s="31" t="str">
        <f t="shared" si="1"/>
        <v>Kém</v>
      </c>
      <c r="T84" s="32" t="str">
        <f t="shared" si="4"/>
        <v/>
      </c>
      <c r="U84" s="88"/>
      <c r="V84" s="86" t="str">
        <f t="shared" si="8"/>
        <v>Thi lại</v>
      </c>
      <c r="W84" s="69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2"/>
    </row>
    <row r="85" spans="2:38" ht="18.75" hidden="1" customHeight="1">
      <c r="B85" s="21">
        <v>75</v>
      </c>
      <c r="C85" s="22"/>
      <c r="D85" s="23"/>
      <c r="E85" s="24"/>
      <c r="F85" s="25"/>
      <c r="G85" s="22"/>
      <c r="H85" s="26" t="s">
        <v>27</v>
      </c>
      <c r="I85" s="26" t="s">
        <v>27</v>
      </c>
      <c r="J85" s="26" t="s">
        <v>27</v>
      </c>
      <c r="K85" s="26" t="s">
        <v>27</v>
      </c>
      <c r="L85" s="33"/>
      <c r="M85" s="33"/>
      <c r="N85" s="33"/>
      <c r="O85" s="33"/>
      <c r="P85" s="28"/>
      <c r="Q85" s="29">
        <f t="shared" si="7"/>
        <v>0</v>
      </c>
      <c r="R85" s="30" t="str">
        <f t="shared" si="3"/>
        <v>F</v>
      </c>
      <c r="S85" s="31" t="str">
        <f t="shared" si="1"/>
        <v>Kém</v>
      </c>
      <c r="T85" s="32" t="str">
        <f t="shared" si="4"/>
        <v/>
      </c>
      <c r="U85" s="88"/>
      <c r="V85" s="86" t="str">
        <f t="shared" si="8"/>
        <v>Thi lại</v>
      </c>
      <c r="W85" s="69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2"/>
    </row>
    <row r="86" spans="2:38" ht="18.75" hidden="1" customHeight="1">
      <c r="B86" s="21">
        <v>76</v>
      </c>
      <c r="C86" s="22"/>
      <c r="D86" s="23"/>
      <c r="E86" s="24"/>
      <c r="F86" s="25"/>
      <c r="G86" s="22"/>
      <c r="H86" s="26" t="s">
        <v>27</v>
      </c>
      <c r="I86" s="26" t="s">
        <v>27</v>
      </c>
      <c r="J86" s="26" t="s">
        <v>27</v>
      </c>
      <c r="K86" s="26" t="s">
        <v>27</v>
      </c>
      <c r="L86" s="33"/>
      <c r="M86" s="33"/>
      <c r="N86" s="33"/>
      <c r="O86" s="33"/>
      <c r="P86" s="28"/>
      <c r="Q86" s="29">
        <f t="shared" si="7"/>
        <v>0</v>
      </c>
      <c r="R86" s="30" t="str">
        <f t="shared" si="3"/>
        <v>F</v>
      </c>
      <c r="S86" s="31" t="str">
        <f t="shared" si="1"/>
        <v>Kém</v>
      </c>
      <c r="T86" s="32" t="str">
        <f t="shared" si="4"/>
        <v/>
      </c>
      <c r="U86" s="88"/>
      <c r="V86" s="86" t="str">
        <f t="shared" si="8"/>
        <v>Thi lại</v>
      </c>
      <c r="W86" s="69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2"/>
    </row>
    <row r="87" spans="2:38" ht="18.75" hidden="1" customHeight="1">
      <c r="B87" s="21">
        <v>77</v>
      </c>
      <c r="C87" s="22"/>
      <c r="D87" s="23"/>
      <c r="E87" s="24"/>
      <c r="F87" s="25"/>
      <c r="G87" s="22"/>
      <c r="H87" s="26" t="s">
        <v>27</v>
      </c>
      <c r="I87" s="26" t="s">
        <v>27</v>
      </c>
      <c r="J87" s="26" t="s">
        <v>27</v>
      </c>
      <c r="K87" s="26" t="s">
        <v>27</v>
      </c>
      <c r="L87" s="33"/>
      <c r="M87" s="33"/>
      <c r="N87" s="33"/>
      <c r="O87" s="33"/>
      <c r="P87" s="28"/>
      <c r="Q87" s="29">
        <f t="shared" si="7"/>
        <v>0</v>
      </c>
      <c r="R87" s="30" t="str">
        <f t="shared" si="3"/>
        <v>F</v>
      </c>
      <c r="S87" s="31" t="str">
        <f t="shared" si="1"/>
        <v>Kém</v>
      </c>
      <c r="T87" s="32" t="str">
        <f t="shared" si="4"/>
        <v/>
      </c>
      <c r="U87" s="88"/>
      <c r="V87" s="86" t="str">
        <f t="shared" si="8"/>
        <v>Thi lại</v>
      </c>
      <c r="W87" s="69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2"/>
    </row>
    <row r="88" spans="2:38" ht="18.75" hidden="1" customHeight="1">
      <c r="B88" s="21">
        <v>78</v>
      </c>
      <c r="C88" s="22"/>
      <c r="D88" s="23"/>
      <c r="E88" s="24"/>
      <c r="F88" s="25"/>
      <c r="G88" s="22"/>
      <c r="H88" s="26" t="s">
        <v>27</v>
      </c>
      <c r="I88" s="26" t="s">
        <v>27</v>
      </c>
      <c r="J88" s="26" t="s">
        <v>27</v>
      </c>
      <c r="K88" s="26" t="s">
        <v>27</v>
      </c>
      <c r="L88" s="33"/>
      <c r="M88" s="33"/>
      <c r="N88" s="33"/>
      <c r="O88" s="33"/>
      <c r="P88" s="28"/>
      <c r="Q88" s="29">
        <f t="shared" si="7"/>
        <v>0</v>
      </c>
      <c r="R88" s="30" t="str">
        <f t="shared" si="3"/>
        <v>F</v>
      </c>
      <c r="S88" s="31" t="str">
        <f t="shared" si="1"/>
        <v>Kém</v>
      </c>
      <c r="T88" s="32" t="str">
        <f t="shared" si="4"/>
        <v/>
      </c>
      <c r="U88" s="88"/>
      <c r="V88" s="86" t="str">
        <f t="shared" si="8"/>
        <v>Thi lại</v>
      </c>
      <c r="W88" s="69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2"/>
    </row>
    <row r="89" spans="2:38" ht="18.75" hidden="1" customHeight="1">
      <c r="B89" s="21">
        <v>79</v>
      </c>
      <c r="C89" s="22"/>
      <c r="D89" s="23"/>
      <c r="E89" s="24"/>
      <c r="F89" s="25"/>
      <c r="G89" s="22"/>
      <c r="H89" s="26" t="s">
        <v>27</v>
      </c>
      <c r="I89" s="26" t="s">
        <v>27</v>
      </c>
      <c r="J89" s="26" t="s">
        <v>27</v>
      </c>
      <c r="K89" s="26" t="s">
        <v>27</v>
      </c>
      <c r="L89" s="33"/>
      <c r="M89" s="33"/>
      <c r="N89" s="33"/>
      <c r="O89" s="33"/>
      <c r="P89" s="28"/>
      <c r="Q89" s="29">
        <f t="shared" si="7"/>
        <v>0</v>
      </c>
      <c r="R89" s="30" t="str">
        <f t="shared" si="3"/>
        <v>F</v>
      </c>
      <c r="S89" s="31" t="str">
        <f t="shared" si="1"/>
        <v>Kém</v>
      </c>
      <c r="T89" s="32" t="str">
        <f t="shared" si="4"/>
        <v/>
      </c>
      <c r="U89" s="88"/>
      <c r="V89" s="86" t="str">
        <f t="shared" si="8"/>
        <v>Thi lại</v>
      </c>
      <c r="W89" s="69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2"/>
    </row>
    <row r="90" spans="2:38" ht="18.75" hidden="1" customHeight="1">
      <c r="B90" s="21">
        <v>80</v>
      </c>
      <c r="C90" s="22"/>
      <c r="D90" s="23"/>
      <c r="E90" s="24"/>
      <c r="F90" s="25"/>
      <c r="G90" s="22"/>
      <c r="H90" s="26" t="s">
        <v>27</v>
      </c>
      <c r="I90" s="26" t="s">
        <v>27</v>
      </c>
      <c r="J90" s="26" t="s">
        <v>27</v>
      </c>
      <c r="K90" s="26" t="s">
        <v>27</v>
      </c>
      <c r="L90" s="33"/>
      <c r="M90" s="33"/>
      <c r="N90" s="33"/>
      <c r="O90" s="33"/>
      <c r="P90" s="28"/>
      <c r="Q90" s="29">
        <f t="shared" si="7"/>
        <v>0</v>
      </c>
      <c r="R90" s="30" t="str">
        <f t="shared" si="3"/>
        <v>F</v>
      </c>
      <c r="S90" s="31" t="str">
        <f t="shared" si="1"/>
        <v>Kém</v>
      </c>
      <c r="T90" s="32" t="str">
        <f t="shared" si="4"/>
        <v/>
      </c>
      <c r="U90" s="88"/>
      <c r="V90" s="86" t="str">
        <f t="shared" si="8"/>
        <v>Thi lại</v>
      </c>
      <c r="W90" s="69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2"/>
    </row>
    <row r="91" spans="2:38" ht="18.75" hidden="1" customHeight="1">
      <c r="B91" s="21">
        <v>81</v>
      </c>
      <c r="C91" s="22"/>
      <c r="D91" s="23"/>
      <c r="E91" s="24"/>
      <c r="F91" s="25"/>
      <c r="G91" s="22"/>
      <c r="H91" s="26" t="s">
        <v>27</v>
      </c>
      <c r="I91" s="26" t="s">
        <v>27</v>
      </c>
      <c r="J91" s="26" t="s">
        <v>27</v>
      </c>
      <c r="K91" s="26" t="s">
        <v>27</v>
      </c>
      <c r="L91" s="33"/>
      <c r="M91" s="33"/>
      <c r="N91" s="33"/>
      <c r="O91" s="33"/>
      <c r="P91" s="28"/>
      <c r="Q91" s="29">
        <f t="shared" si="7"/>
        <v>0</v>
      </c>
      <c r="R91" s="30" t="str">
        <f t="shared" si="3"/>
        <v>F</v>
      </c>
      <c r="S91" s="31" t="str">
        <f t="shared" si="1"/>
        <v>Kém</v>
      </c>
      <c r="T91" s="32" t="str">
        <f t="shared" si="4"/>
        <v/>
      </c>
      <c r="U91" s="88"/>
      <c r="V91" s="86" t="str">
        <f t="shared" si="8"/>
        <v>Thi lại</v>
      </c>
      <c r="W91" s="69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2"/>
    </row>
    <row r="92" spans="2:38" ht="18.75" hidden="1" customHeight="1">
      <c r="B92" s="21">
        <v>82</v>
      </c>
      <c r="C92" s="22"/>
      <c r="D92" s="23"/>
      <c r="E92" s="24"/>
      <c r="F92" s="25"/>
      <c r="G92" s="22"/>
      <c r="H92" s="26" t="s">
        <v>27</v>
      </c>
      <c r="I92" s="26" t="s">
        <v>27</v>
      </c>
      <c r="J92" s="26" t="s">
        <v>27</v>
      </c>
      <c r="K92" s="26" t="s">
        <v>27</v>
      </c>
      <c r="L92" s="33"/>
      <c r="M92" s="33"/>
      <c r="N92" s="33"/>
      <c r="O92" s="33"/>
      <c r="P92" s="28"/>
      <c r="Q92" s="29">
        <f t="shared" si="7"/>
        <v>0</v>
      </c>
      <c r="R92" s="30" t="str">
        <f t="shared" si="3"/>
        <v>F</v>
      </c>
      <c r="S92" s="31" t="str">
        <f t="shared" si="1"/>
        <v>Kém</v>
      </c>
      <c r="T92" s="32" t="str">
        <f t="shared" si="4"/>
        <v/>
      </c>
      <c r="U92" s="88"/>
      <c r="V92" s="86" t="str">
        <f t="shared" si="8"/>
        <v>Thi lại</v>
      </c>
      <c r="W92" s="69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2"/>
    </row>
    <row r="93" spans="2:38" ht="18.75" hidden="1" customHeight="1">
      <c r="B93" s="21">
        <v>83</v>
      </c>
      <c r="C93" s="22"/>
      <c r="D93" s="23"/>
      <c r="E93" s="24"/>
      <c r="F93" s="25"/>
      <c r="G93" s="22"/>
      <c r="H93" s="26" t="s">
        <v>27</v>
      </c>
      <c r="I93" s="26" t="s">
        <v>27</v>
      </c>
      <c r="J93" s="26" t="s">
        <v>27</v>
      </c>
      <c r="K93" s="26" t="s">
        <v>27</v>
      </c>
      <c r="L93" s="33"/>
      <c r="M93" s="33"/>
      <c r="N93" s="33"/>
      <c r="O93" s="33"/>
      <c r="P93" s="28"/>
      <c r="Q93" s="29">
        <f t="shared" si="7"/>
        <v>0</v>
      </c>
      <c r="R93" s="30" t="str">
        <f t="shared" si="3"/>
        <v>F</v>
      </c>
      <c r="S93" s="31" t="str">
        <f t="shared" si="1"/>
        <v>Kém</v>
      </c>
      <c r="T93" s="32" t="str">
        <f t="shared" si="4"/>
        <v/>
      </c>
      <c r="U93" s="88"/>
      <c r="V93" s="86" t="str">
        <f t="shared" si="8"/>
        <v>Thi lại</v>
      </c>
      <c r="W93" s="69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2"/>
    </row>
    <row r="94" spans="2:38" ht="18.75" hidden="1" customHeight="1">
      <c r="B94" s="21">
        <v>84</v>
      </c>
      <c r="C94" s="22"/>
      <c r="D94" s="23"/>
      <c r="E94" s="24"/>
      <c r="F94" s="25"/>
      <c r="G94" s="22"/>
      <c r="H94" s="26" t="s">
        <v>27</v>
      </c>
      <c r="I94" s="26" t="s">
        <v>27</v>
      </c>
      <c r="J94" s="26" t="s">
        <v>27</v>
      </c>
      <c r="K94" s="26" t="s">
        <v>27</v>
      </c>
      <c r="L94" s="33"/>
      <c r="M94" s="33"/>
      <c r="N94" s="33"/>
      <c r="O94" s="33"/>
      <c r="P94" s="28"/>
      <c r="Q94" s="29">
        <f t="shared" si="7"/>
        <v>0</v>
      </c>
      <c r="R94" s="30" t="str">
        <f t="shared" si="3"/>
        <v>F</v>
      </c>
      <c r="S94" s="31" t="str">
        <f t="shared" si="1"/>
        <v>Kém</v>
      </c>
      <c r="T94" s="32" t="str">
        <f t="shared" si="4"/>
        <v/>
      </c>
      <c r="U94" s="88"/>
      <c r="V94" s="86" t="str">
        <f t="shared" si="8"/>
        <v>Thi lại</v>
      </c>
      <c r="W94" s="69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2"/>
    </row>
    <row r="95" spans="2:38" ht="18.75" hidden="1" customHeight="1">
      <c r="B95" s="21">
        <v>85</v>
      </c>
      <c r="C95" s="22"/>
      <c r="D95" s="23"/>
      <c r="E95" s="24"/>
      <c r="F95" s="25"/>
      <c r="G95" s="22"/>
      <c r="H95" s="26" t="s">
        <v>27</v>
      </c>
      <c r="I95" s="26" t="s">
        <v>27</v>
      </c>
      <c r="J95" s="26" t="s">
        <v>27</v>
      </c>
      <c r="K95" s="26" t="s">
        <v>27</v>
      </c>
      <c r="L95" s="33"/>
      <c r="M95" s="33"/>
      <c r="N95" s="33"/>
      <c r="O95" s="33"/>
      <c r="P95" s="28"/>
      <c r="Q95" s="29">
        <f t="shared" si="7"/>
        <v>0</v>
      </c>
      <c r="R95" s="30" t="str">
        <f t="shared" si="3"/>
        <v>F</v>
      </c>
      <c r="S95" s="31" t="str">
        <f t="shared" si="1"/>
        <v>Kém</v>
      </c>
      <c r="T95" s="32" t="str">
        <f t="shared" si="4"/>
        <v/>
      </c>
      <c r="U95" s="88"/>
      <c r="V95" s="86" t="str">
        <f t="shared" si="8"/>
        <v>Thi lại</v>
      </c>
      <c r="W95" s="69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2"/>
    </row>
    <row r="96" spans="2:38" ht="18.75" hidden="1" customHeight="1">
      <c r="B96" s="21">
        <v>86</v>
      </c>
      <c r="C96" s="22"/>
      <c r="D96" s="23"/>
      <c r="E96" s="24"/>
      <c r="F96" s="25"/>
      <c r="G96" s="22"/>
      <c r="H96" s="26" t="s">
        <v>27</v>
      </c>
      <c r="I96" s="26" t="s">
        <v>27</v>
      </c>
      <c r="J96" s="26" t="s">
        <v>27</v>
      </c>
      <c r="K96" s="26" t="s">
        <v>27</v>
      </c>
      <c r="L96" s="33"/>
      <c r="M96" s="33"/>
      <c r="N96" s="33"/>
      <c r="O96" s="33"/>
      <c r="P96" s="28"/>
      <c r="Q96" s="29">
        <f t="shared" si="7"/>
        <v>0</v>
      </c>
      <c r="R96" s="30" t="str">
        <f t="shared" si="3"/>
        <v>F</v>
      </c>
      <c r="S96" s="31" t="str">
        <f t="shared" si="1"/>
        <v>Kém</v>
      </c>
      <c r="T96" s="32" t="str">
        <f t="shared" si="4"/>
        <v/>
      </c>
      <c r="U96" s="88"/>
      <c r="V96" s="86" t="str">
        <f t="shared" si="8"/>
        <v>Thi lại</v>
      </c>
      <c r="W96" s="69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2"/>
    </row>
    <row r="97" spans="1:38" ht="18.75" hidden="1" customHeight="1">
      <c r="B97" s="21">
        <v>87</v>
      </c>
      <c r="C97" s="22"/>
      <c r="D97" s="23"/>
      <c r="E97" s="24"/>
      <c r="F97" s="25"/>
      <c r="G97" s="22"/>
      <c r="H97" s="26" t="s">
        <v>27</v>
      </c>
      <c r="I97" s="26" t="s">
        <v>27</v>
      </c>
      <c r="J97" s="26" t="s">
        <v>27</v>
      </c>
      <c r="K97" s="26" t="s">
        <v>27</v>
      </c>
      <c r="L97" s="33"/>
      <c r="M97" s="33"/>
      <c r="N97" s="33"/>
      <c r="O97" s="33"/>
      <c r="P97" s="28"/>
      <c r="Q97" s="29">
        <f t="shared" si="7"/>
        <v>0</v>
      </c>
      <c r="R97" s="30" t="str">
        <f t="shared" si="3"/>
        <v>F</v>
      </c>
      <c r="S97" s="31" t="str">
        <f t="shared" si="1"/>
        <v>Kém</v>
      </c>
      <c r="T97" s="32" t="str">
        <f t="shared" si="4"/>
        <v/>
      </c>
      <c r="U97" s="88"/>
      <c r="V97" s="86" t="str">
        <f t="shared" si="8"/>
        <v>Thi lại</v>
      </c>
      <c r="W97" s="69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2"/>
    </row>
    <row r="98" spans="1:38" ht="18.75" hidden="1" customHeight="1">
      <c r="B98" s="21">
        <v>88</v>
      </c>
      <c r="C98" s="22"/>
      <c r="D98" s="23"/>
      <c r="E98" s="24"/>
      <c r="F98" s="25"/>
      <c r="G98" s="22"/>
      <c r="H98" s="26" t="s">
        <v>27</v>
      </c>
      <c r="I98" s="26" t="s">
        <v>27</v>
      </c>
      <c r="J98" s="26" t="s">
        <v>27</v>
      </c>
      <c r="K98" s="26" t="s">
        <v>27</v>
      </c>
      <c r="L98" s="33"/>
      <c r="M98" s="33"/>
      <c r="N98" s="33"/>
      <c r="O98" s="33"/>
      <c r="P98" s="28"/>
      <c r="Q98" s="29">
        <f t="shared" si="7"/>
        <v>0</v>
      </c>
      <c r="R98" s="30" t="str">
        <f t="shared" si="3"/>
        <v>F</v>
      </c>
      <c r="S98" s="31" t="str">
        <f t="shared" si="1"/>
        <v>Kém</v>
      </c>
      <c r="T98" s="32" t="str">
        <f t="shared" si="4"/>
        <v/>
      </c>
      <c r="U98" s="88"/>
      <c r="V98" s="86" t="str">
        <f t="shared" si="8"/>
        <v>Thi lại</v>
      </c>
      <c r="W98" s="69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2"/>
    </row>
    <row r="99" spans="1:38" ht="18.75" hidden="1" customHeight="1">
      <c r="B99" s="21">
        <v>89</v>
      </c>
      <c r="C99" s="22"/>
      <c r="D99" s="23"/>
      <c r="E99" s="24"/>
      <c r="F99" s="25"/>
      <c r="G99" s="22"/>
      <c r="H99" s="26" t="s">
        <v>27</v>
      </c>
      <c r="I99" s="26" t="s">
        <v>27</v>
      </c>
      <c r="J99" s="26" t="s">
        <v>27</v>
      </c>
      <c r="K99" s="26" t="s">
        <v>27</v>
      </c>
      <c r="L99" s="33"/>
      <c r="M99" s="33"/>
      <c r="N99" s="33"/>
      <c r="O99" s="33"/>
      <c r="P99" s="28"/>
      <c r="Q99" s="29">
        <f t="shared" si="7"/>
        <v>0</v>
      </c>
      <c r="R99" s="30" t="str">
        <f t="shared" si="3"/>
        <v>F</v>
      </c>
      <c r="S99" s="31" t="str">
        <f t="shared" si="1"/>
        <v>Kém</v>
      </c>
      <c r="T99" s="32" t="str">
        <f t="shared" si="4"/>
        <v/>
      </c>
      <c r="U99" s="88"/>
      <c r="V99" s="86" t="str">
        <f t="shared" si="8"/>
        <v>Thi lại</v>
      </c>
      <c r="W99" s="69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2"/>
    </row>
    <row r="100" spans="1:38" ht="18.75" hidden="1" customHeight="1">
      <c r="B100" s="21">
        <v>90</v>
      </c>
      <c r="C100" s="22"/>
      <c r="D100" s="23"/>
      <c r="E100" s="24"/>
      <c r="F100" s="25"/>
      <c r="G100" s="22"/>
      <c r="H100" s="26" t="s">
        <v>27</v>
      </c>
      <c r="I100" s="26" t="s">
        <v>27</v>
      </c>
      <c r="J100" s="26" t="s">
        <v>27</v>
      </c>
      <c r="K100" s="26" t="s">
        <v>27</v>
      </c>
      <c r="L100" s="33"/>
      <c r="M100" s="33"/>
      <c r="N100" s="33"/>
      <c r="O100" s="33"/>
      <c r="P100" s="28"/>
      <c r="Q100" s="29">
        <f t="shared" si="7"/>
        <v>0</v>
      </c>
      <c r="R100" s="30" t="str">
        <f t="shared" si="3"/>
        <v>F</v>
      </c>
      <c r="S100" s="31" t="str">
        <f t="shared" si="1"/>
        <v>Kém</v>
      </c>
      <c r="T100" s="32" t="str">
        <f t="shared" si="4"/>
        <v/>
      </c>
      <c r="U100" s="89"/>
      <c r="V100" s="86" t="str">
        <f t="shared" si="8"/>
        <v>Thi lại</v>
      </c>
      <c r="W100" s="69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2"/>
    </row>
    <row r="101" spans="1:38" ht="7.5" customHeight="1">
      <c r="A101" s="2"/>
      <c r="B101" s="34"/>
      <c r="C101" s="35"/>
      <c r="D101" s="35"/>
      <c r="E101" s="36"/>
      <c r="F101" s="36"/>
      <c r="G101" s="36"/>
      <c r="H101" s="37"/>
      <c r="I101" s="38"/>
      <c r="J101" s="38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"/>
    </row>
    <row r="102" spans="1:38" ht="16.5" hidden="1">
      <c r="A102" s="2"/>
      <c r="B102" s="109" t="s">
        <v>28</v>
      </c>
      <c r="C102" s="109"/>
      <c r="D102" s="35"/>
      <c r="E102" s="36"/>
      <c r="F102" s="36"/>
      <c r="G102" s="36"/>
      <c r="H102" s="37"/>
      <c r="I102" s="38"/>
      <c r="J102" s="38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"/>
    </row>
    <row r="103" spans="1:38" ht="16.5" hidden="1" customHeight="1">
      <c r="A103" s="2"/>
      <c r="B103" s="40" t="s">
        <v>29</v>
      </c>
      <c r="C103" s="40"/>
      <c r="D103" s="41">
        <f>+$Y$9</f>
        <v>90</v>
      </c>
      <c r="E103" s="42" t="s">
        <v>30</v>
      </c>
      <c r="F103" s="42"/>
      <c r="G103" s="129" t="s">
        <v>31</v>
      </c>
      <c r="H103" s="129"/>
      <c r="I103" s="129"/>
      <c r="J103" s="129"/>
      <c r="K103" s="129"/>
      <c r="L103" s="129"/>
      <c r="M103" s="129"/>
      <c r="N103" s="129"/>
      <c r="O103" s="129"/>
      <c r="P103" s="43">
        <f>$Y$9 -COUNTIF($T$10:$T$290,"Vắng") -COUNTIF($T$10:$T$290,"Vắng có phép") - COUNTIF($T$10:$T$290,"Đình chỉ thi") - COUNTIF($T$10:$T$290,"Không đủ ĐKDT")</f>
        <v>90</v>
      </c>
      <c r="Q103" s="43"/>
      <c r="R103" s="44"/>
      <c r="S103" s="45"/>
      <c r="T103" s="45" t="s">
        <v>30</v>
      </c>
      <c r="U103" s="3"/>
    </row>
    <row r="104" spans="1:38" ht="16.5" hidden="1" customHeight="1">
      <c r="A104" s="2"/>
      <c r="B104" s="40" t="s">
        <v>32</v>
      </c>
      <c r="C104" s="40"/>
      <c r="D104" s="41">
        <f>+$AJ$9</f>
        <v>0</v>
      </c>
      <c r="E104" s="42" t="s">
        <v>30</v>
      </c>
      <c r="F104" s="42"/>
      <c r="G104" s="129" t="s">
        <v>33</v>
      </c>
      <c r="H104" s="129"/>
      <c r="I104" s="129"/>
      <c r="J104" s="129"/>
      <c r="K104" s="129"/>
      <c r="L104" s="129"/>
      <c r="M104" s="129"/>
      <c r="N104" s="129"/>
      <c r="O104" s="129"/>
      <c r="P104" s="46">
        <f>COUNTIF($T$10:$T$166,"Vắng")</f>
        <v>0</v>
      </c>
      <c r="Q104" s="46"/>
      <c r="R104" s="47"/>
      <c r="S104" s="45"/>
      <c r="T104" s="45" t="s">
        <v>30</v>
      </c>
      <c r="U104" s="3"/>
    </row>
    <row r="105" spans="1:38" ht="16.5" hidden="1" customHeight="1">
      <c r="A105" s="2"/>
      <c r="B105" s="40" t="s">
        <v>54</v>
      </c>
      <c r="C105" s="40"/>
      <c r="D105" s="80">
        <f>COUNTIF(V11:V100,"Học lại")</f>
        <v>1</v>
      </c>
      <c r="E105" s="42" t="s">
        <v>30</v>
      </c>
      <c r="F105" s="42"/>
      <c r="G105" s="129" t="s">
        <v>55</v>
      </c>
      <c r="H105" s="129"/>
      <c r="I105" s="129"/>
      <c r="J105" s="129"/>
      <c r="K105" s="129"/>
      <c r="L105" s="129"/>
      <c r="M105" s="129"/>
      <c r="N105" s="129"/>
      <c r="O105" s="129"/>
      <c r="P105" s="43">
        <f>COUNTIF($T$10:$T$166,"Vắng có phép")</f>
        <v>0</v>
      </c>
      <c r="Q105" s="43"/>
      <c r="R105" s="44"/>
      <c r="S105" s="45"/>
      <c r="T105" s="45" t="s">
        <v>30</v>
      </c>
      <c r="U105" s="3"/>
    </row>
    <row r="106" spans="1:38" ht="3" hidden="1" customHeight="1">
      <c r="A106" s="2"/>
      <c r="B106" s="34"/>
      <c r="C106" s="35"/>
      <c r="D106" s="35"/>
      <c r="E106" s="36"/>
      <c r="F106" s="36"/>
      <c r="G106" s="36"/>
      <c r="H106" s="37"/>
      <c r="I106" s="38"/>
      <c r="J106" s="38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"/>
    </row>
    <row r="107" spans="1:38" hidden="1">
      <c r="B107" s="81" t="s">
        <v>34</v>
      </c>
      <c r="C107" s="81"/>
      <c r="D107" s="82">
        <f>COUNTIF(V11:V100,"Thi lại")</f>
        <v>89</v>
      </c>
      <c r="E107" s="83" t="s">
        <v>30</v>
      </c>
      <c r="F107" s="3"/>
      <c r="G107" s="3"/>
      <c r="H107" s="3"/>
      <c r="I107" s="3"/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3"/>
    </row>
    <row r="108" spans="1:38" hidden="1">
      <c r="B108" s="81"/>
      <c r="C108" s="81"/>
      <c r="D108" s="82"/>
      <c r="E108" s="83"/>
      <c r="F108" s="3"/>
      <c r="G108" s="3"/>
      <c r="H108" s="3"/>
      <c r="I108" s="3"/>
      <c r="J108" s="128" t="s">
        <v>56</v>
      </c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3"/>
    </row>
    <row r="109" spans="1:38" hidden="1">
      <c r="A109" s="48"/>
      <c r="B109" s="97" t="s">
        <v>35</v>
      </c>
      <c r="C109" s="97"/>
      <c r="D109" s="97"/>
      <c r="E109" s="97"/>
      <c r="F109" s="97"/>
      <c r="G109" s="97"/>
      <c r="H109" s="97"/>
      <c r="I109" s="49"/>
      <c r="J109" s="102" t="s">
        <v>36</v>
      </c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3"/>
    </row>
    <row r="110" spans="1:38" ht="4.5" hidden="1" customHeight="1">
      <c r="A110" s="2"/>
      <c r="B110" s="34"/>
      <c r="C110" s="50"/>
      <c r="D110" s="50"/>
      <c r="E110" s="51"/>
      <c r="F110" s="51"/>
      <c r="G110" s="51"/>
      <c r="H110" s="52"/>
      <c r="I110" s="53"/>
      <c r="J110" s="5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38" s="2" customFormat="1" hidden="1">
      <c r="B111" s="97" t="s">
        <v>37</v>
      </c>
      <c r="C111" s="97"/>
      <c r="D111" s="99" t="s">
        <v>38</v>
      </c>
      <c r="E111" s="99"/>
      <c r="F111" s="99"/>
      <c r="G111" s="99"/>
      <c r="H111" s="99"/>
      <c r="I111" s="53"/>
      <c r="J111" s="53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"/>
      <c r="V111" s="57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</row>
    <row r="112" spans="1:38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57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</row>
    <row r="113" spans="1:38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57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</row>
    <row r="114" spans="1:38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57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</row>
    <row r="115" spans="1:38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57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</row>
    <row r="116" spans="1:38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57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</row>
    <row r="117" spans="1:38" s="2" customFormat="1" ht="18" hidden="1" customHeight="1">
      <c r="A117" s="1"/>
      <c r="B117" s="98" t="s">
        <v>39</v>
      </c>
      <c r="C117" s="98"/>
      <c r="D117" s="98" t="s">
        <v>57</v>
      </c>
      <c r="E117" s="98"/>
      <c r="F117" s="98"/>
      <c r="G117" s="98"/>
      <c r="H117" s="98"/>
      <c r="I117" s="98"/>
      <c r="J117" s="98" t="s">
        <v>40</v>
      </c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3"/>
      <c r="V117" s="57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</row>
    <row r="118" spans="1:38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57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</row>
    <row r="119" spans="1:38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57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</row>
    <row r="120" spans="1:38" ht="38.25" customHeight="1">
      <c r="B120" s="96" t="s">
        <v>52</v>
      </c>
      <c r="C120" s="97"/>
      <c r="D120" s="97"/>
      <c r="E120" s="97"/>
      <c r="F120" s="97"/>
      <c r="G120" s="97"/>
      <c r="H120" s="96" t="s">
        <v>53</v>
      </c>
      <c r="I120" s="96"/>
      <c r="J120" s="96"/>
      <c r="K120" s="96"/>
      <c r="L120" s="96"/>
      <c r="M120" s="96"/>
      <c r="N120" s="100" t="s">
        <v>60</v>
      </c>
      <c r="O120" s="100"/>
      <c r="P120" s="100"/>
      <c r="Q120" s="100"/>
      <c r="R120" s="100"/>
      <c r="S120" s="100"/>
      <c r="T120" s="100"/>
      <c r="U120" s="100"/>
    </row>
    <row r="121" spans="1:38">
      <c r="B121" s="34"/>
      <c r="C121" s="50"/>
      <c r="D121" s="50"/>
      <c r="E121" s="51"/>
      <c r="F121" s="51"/>
      <c r="G121" s="51"/>
      <c r="H121" s="52"/>
      <c r="I121" s="53"/>
      <c r="J121" s="5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38">
      <c r="B122" s="97" t="s">
        <v>37</v>
      </c>
      <c r="C122" s="97"/>
      <c r="D122" s="99" t="s">
        <v>38</v>
      </c>
      <c r="E122" s="99"/>
      <c r="F122" s="99"/>
      <c r="G122" s="99"/>
      <c r="H122" s="99"/>
      <c r="I122" s="53"/>
      <c r="J122" s="53"/>
      <c r="K122" s="39"/>
      <c r="L122" s="39"/>
      <c r="M122" s="39"/>
      <c r="N122" s="39"/>
      <c r="O122" s="39"/>
      <c r="P122" s="39"/>
      <c r="Q122" s="39"/>
      <c r="R122" s="39"/>
      <c r="S122" s="39"/>
      <c r="T122" s="39"/>
    </row>
    <row r="123" spans="1:38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8" spans="1:38"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 t="s">
        <v>61</v>
      </c>
      <c r="O128" s="95"/>
      <c r="P128" s="95"/>
      <c r="Q128" s="95"/>
      <c r="R128" s="95"/>
      <c r="S128" s="95"/>
      <c r="T128" s="95"/>
      <c r="U128" s="95"/>
    </row>
  </sheetData>
  <sheetProtection formatCells="0" formatColumns="0" formatRows="0" insertColumns="0" insertRows="0" insertHyperlinks="0" deleteColumns="0" deleteRows="0" sort="0" autoFilter="0" pivotTables="0"/>
  <mergeCells count="61">
    <mergeCell ref="U8:U10"/>
    <mergeCell ref="P5:U5"/>
    <mergeCell ref="P6:U6"/>
    <mergeCell ref="J108:T108"/>
    <mergeCell ref="G103:O103"/>
    <mergeCell ref="G104:O104"/>
    <mergeCell ref="G105:O105"/>
    <mergeCell ref="J107:T107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109:H109"/>
    <mergeCell ref="J109:T109"/>
    <mergeCell ref="B111:C111"/>
    <mergeCell ref="D111:H111"/>
    <mergeCell ref="S8:S9"/>
    <mergeCell ref="T8:T10"/>
    <mergeCell ref="B10:G10"/>
    <mergeCell ref="B102:C102"/>
    <mergeCell ref="O8:O9"/>
    <mergeCell ref="P8:P9"/>
    <mergeCell ref="Q8:Q10"/>
    <mergeCell ref="R8:R9"/>
    <mergeCell ref="W5:W8"/>
    <mergeCell ref="Z5:AC7"/>
    <mergeCell ref="AD5:AE7"/>
    <mergeCell ref="B128:D128"/>
    <mergeCell ref="B120:G120"/>
    <mergeCell ref="H120:M120"/>
    <mergeCell ref="B117:C117"/>
    <mergeCell ref="D117:I117"/>
    <mergeCell ref="J117:T117"/>
    <mergeCell ref="B122:C122"/>
    <mergeCell ref="D122:H122"/>
    <mergeCell ref="N120:U120"/>
    <mergeCell ref="N128:U128"/>
    <mergeCell ref="H128:M128"/>
    <mergeCell ref="E128:G128"/>
  </mergeCells>
  <conditionalFormatting sqref="H11:P100">
    <cfRule type="cellIs" dxfId="7" priority="10" operator="greaterThan">
      <formula>10</formula>
    </cfRule>
  </conditionalFormatting>
  <conditionalFormatting sqref="C1:C1048576">
    <cfRule type="duplicateValues" dxfId="6" priority="7"/>
  </conditionalFormatting>
  <conditionalFormatting sqref="H11:K11">
    <cfRule type="cellIs" dxfId="5" priority="6" operator="greaterThan">
      <formula>10</formula>
    </cfRule>
  </conditionalFormatting>
  <conditionalFormatting sqref="C11">
    <cfRule type="duplicateValues" dxfId="4" priority="5"/>
  </conditionalFormatting>
  <conditionalFormatting sqref="H11:K11">
    <cfRule type="cellIs" dxfId="3" priority="2" stopIfTrue="1" operator="greaterThan">
      <formula>10</formula>
    </cfRule>
    <cfRule type="cellIs" dxfId="2" priority="3" stopIfTrue="1" operator="greaterThan">
      <formula>10</formula>
    </cfRule>
    <cfRule type="cellIs" dxfId="1" priority="4" stopIfTrue="1" operator="greaterThan">
      <formula>10</formula>
    </cfRule>
  </conditionalFormatting>
  <conditionalFormatting sqref="C11">
    <cfRule type="duplicateValues" dxfId="0" priority="1" stopIfTrue="1"/>
  </conditionalFormatting>
  <dataValidations count="1">
    <dataValidation allowBlank="1" showInputMessage="1" showErrorMessage="1" errorTitle="Không xóa dữ liệu" error="Không xóa dữ liệu" prompt="Không xóa dữ liệu" sqref="D105 V11:W100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KTM</vt:lpstr>
      <vt:lpstr>KTM!Print_Titles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2017-02-22T08:17:57Z</cp:lastPrinted>
  <dcterms:created xsi:type="dcterms:W3CDTF">2015-04-17T02:48:53Z</dcterms:created>
  <dcterms:modified xsi:type="dcterms:W3CDTF">2017-03-07T22:59:53Z</dcterms:modified>
</cp:coreProperties>
</file>