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360" yWindow="360" windowWidth="14940" windowHeight="7365" tabRatio="961"/>
  </bookViews>
  <sheets>
    <sheet name="TOÁN KT (4)" sheetId="48" r:id="rId1"/>
  </sheets>
  <definedNames>
    <definedName name="_xlnm._FilterDatabase" localSheetId="0" hidden="1">'TOÁN KT (4)'!$A$8:$AM$10</definedName>
    <definedName name="_xlnm.Print_Titles" localSheetId="0">'TOÁN KT (4)'!$4:$9</definedName>
  </definedNames>
  <calcPr calcId="152511"/>
</workbook>
</file>

<file path=xl/calcChain.xml><?xml version="1.0" encoding="utf-8"?>
<calcChain xmlns="http://schemas.openxmlformats.org/spreadsheetml/2006/main">
  <c r="P9" i="48" l="1"/>
  <c r="Z8" i="48"/>
  <c r="Y8" i="48"/>
  <c r="AC8" i="48"/>
  <c r="AB8" i="48"/>
  <c r="AD8" i="48"/>
  <c r="AF8" i="48"/>
  <c r="Q10" i="48"/>
  <c r="P15" i="48"/>
  <c r="P14" i="48"/>
  <c r="R10" i="48"/>
  <c r="X10" i="48"/>
  <c r="D17" i="48" s="1"/>
  <c r="S10" i="48"/>
  <c r="AL8" i="48"/>
  <c r="D14" i="48" s="1"/>
  <c r="D15" i="48" l="1"/>
  <c r="AJ8" i="48"/>
  <c r="AH8" i="48"/>
  <c r="AA8" i="48" l="1"/>
  <c r="D13" i="48"/>
  <c r="AG8" i="48"/>
  <c r="AK8" i="48"/>
  <c r="AE8" i="48"/>
  <c r="AM8" i="48"/>
  <c r="AI8" i="48"/>
  <c r="P13" i="48"/>
</calcChain>
</file>

<file path=xl/sharedStrings.xml><?xml version="1.0" encoding="utf-8"?>
<sst xmlns="http://schemas.openxmlformats.org/spreadsheetml/2006/main" count="85" uniqueCount="70">
  <si>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</si>
  <si>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</si>
  <si>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</si>
  <si>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</si>
  <si>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</si>
  <si>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</si>
  <si>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</si>
  <si>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</si>
  <si>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</si>
  <si>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</si>
  <si>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</si>
  <si>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</si>
  <si>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</si>
  <si>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</si>
  <si>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</si>
  <si>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</si>
  <si>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</si>
  <si>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</si>
  <si>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</si>
  <si>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</si>
  <si>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</si>
  <si>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</si>
  <si>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</si>
  <si>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</si>
  <si>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</si>
  <si>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</si>
  <si>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</si>
  <si>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</si>
  <si>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</si>
  <si>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</si>
  <si>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</si>
  <si>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</si>
  <si>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</si>
  <si>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</si>
  <si>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</si>
  <si>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</si>
  <si>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</si>
  <si>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</si>
  <si>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</si>
  <si>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</si>
  <si>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</si>
  <si>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</si>
  <si>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</si>
  <si>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</si>
  <si>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</si>
  <si>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</si>
  <si>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</si>
  <si>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</si>
  <si>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</si>
  <si>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</si>
  <si>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</si>
  <si>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Toán kinh tế</t>
  </si>
  <si>
    <t>Nhóm: BSA1241- 4</t>
  </si>
  <si>
    <t>D12QTDN1</t>
  </si>
  <si>
    <t>KT.TRƯỞNG TRUNG TÂM
PHÓ TRƯỞNG TRUNG TÂM</t>
  </si>
  <si>
    <t>Trần Thị Mỹ Hạnh</t>
  </si>
  <si>
    <t>Tùng</t>
  </si>
  <si>
    <t>Lê Văn</t>
  </si>
  <si>
    <t>B12DCQT325</t>
  </si>
  <si>
    <t>02/07/92</t>
  </si>
  <si>
    <t>Hà Nội, ngày 3 tháng 1 năm 2017</t>
  </si>
  <si>
    <t>Bùi Thị Huyền Dung</t>
  </si>
  <si>
    <t xml:space="preserve">                           SỐ 2</t>
  </si>
  <si>
    <t xml:space="preserve">                  Trịnh Thị Hằng</t>
  </si>
  <si>
    <t>DANH SÁCH SINH VIÊN DỰ THI</t>
  </si>
  <si>
    <t>Ngày thi: '15/3/2017</t>
  </si>
  <si>
    <t>Giờ thi: '18h</t>
  </si>
  <si>
    <t xml:space="preserve">                         SỐ 2</t>
  </si>
  <si>
    <t xml:space="preserve">Thi lần 2 học kỳ I năm học 2016 - 2017 </t>
  </si>
  <si>
    <t>601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</si>
</sst>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name val=".VnTime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M37"/>
  <sheetViews>
    <sheetView tabSelected="1" workbookViewId="0">
      <pane ySplit="3" topLeftCell="A4" activePane="bottomLeft" state="frozen"/>
      <selection activeCell="Y41" sqref="Y41"/>
      <selection pane="bottomLeft" activeCell="X30" sqref="X30"/>
    </sheetView>
  </sheetViews>
  <sheetFormatPr defaultColWidth="9" defaultRowHeight="15.75" x14ac:dyDescent="0.25"/>
  <cols>
    <col min="1" max="1" width="0.625" style="1" customWidth="1"/>
    <col min="2" max="2" width="5.125" style="1" customWidth="1"/>
    <col min="3" max="3" width="10.875" style="1" customWidth="1"/>
    <col min="4" max="4" width="13.25" style="1" customWidth="1"/>
    <col min="5" max="5" width="5.875" style="1" customWidth="1"/>
    <col min="6" max="6" width="6.875" style="1" customWidth="1"/>
    <col min="7" max="7" width="10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74" t="s">
        <v>0</v>
      </c>
      <c r="C1" s="74"/>
      <c r="D1" s="74"/>
      <c r="E1" s="74"/>
      <c r="F1" s="74"/>
      <c r="G1" s="74"/>
      <c r="H1" s="75" t="s">
        <v>64</v>
      </c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3"/>
    </row>
    <row r="2" spans="1:39" ht="25.5" customHeight="1" x14ac:dyDescent="0.25">
      <c r="B2" s="76" t="s">
        <v>1</v>
      </c>
      <c r="C2" s="76"/>
      <c r="D2" s="76"/>
      <c r="E2" s="76"/>
      <c r="F2" s="76"/>
      <c r="G2" s="76"/>
      <c r="H2" s="77" t="s">
        <v>68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78" t="s">
        <v>2</v>
      </c>
      <c r="C4" s="78"/>
      <c r="D4" s="79" t="s">
        <v>51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80" t="s">
        <v>52</v>
      </c>
      <c r="Q4" s="80"/>
      <c r="R4" s="80"/>
      <c r="S4" s="80"/>
      <c r="T4" s="80"/>
      <c r="U4" s="80"/>
      <c r="X4" s="57"/>
      <c r="Y4" s="81" t="s">
        <v>47</v>
      </c>
      <c r="Z4" s="81" t="s">
        <v>8</v>
      </c>
      <c r="AA4" s="81" t="s">
        <v>46</v>
      </c>
      <c r="AB4" s="81" t="s">
        <v>45</v>
      </c>
      <c r="AC4" s="81"/>
      <c r="AD4" s="81"/>
      <c r="AE4" s="81"/>
      <c r="AF4" s="81" t="s">
        <v>44</v>
      </c>
      <c r="AG4" s="81"/>
      <c r="AH4" s="81" t="s">
        <v>42</v>
      </c>
      <c r="AI4" s="81"/>
      <c r="AJ4" s="81" t="s">
        <v>43</v>
      </c>
      <c r="AK4" s="81"/>
      <c r="AL4" s="81" t="s">
        <v>41</v>
      </c>
      <c r="AM4" s="81"/>
    </row>
    <row r="5" spans="1:39" ht="17.25" customHeight="1" x14ac:dyDescent="0.25">
      <c r="B5" s="82" t="s">
        <v>3</v>
      </c>
      <c r="C5" s="82"/>
      <c r="D5" s="9"/>
      <c r="G5" s="83" t="s">
        <v>65</v>
      </c>
      <c r="H5" s="83"/>
      <c r="I5" s="83"/>
      <c r="J5" s="83"/>
      <c r="K5" s="83"/>
      <c r="L5" s="83"/>
      <c r="M5" s="83"/>
      <c r="N5" s="83"/>
      <c r="O5" s="83"/>
      <c r="P5" s="83" t="s">
        <v>66</v>
      </c>
      <c r="Q5" s="83"/>
      <c r="R5" s="83"/>
      <c r="S5" s="83"/>
      <c r="T5" s="83"/>
      <c r="U5" s="83"/>
      <c r="X5" s="57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</row>
    <row r="7" spans="1:39" ht="36" customHeight="1" x14ac:dyDescent="0.25">
      <c r="B7" s="84" t="s">
        <v>4</v>
      </c>
      <c r="C7" s="86" t="s">
        <v>5</v>
      </c>
      <c r="D7" s="88" t="s">
        <v>6</v>
      </c>
      <c r="E7" s="89"/>
      <c r="F7" s="84" t="s">
        <v>7</v>
      </c>
      <c r="G7" s="84" t="s">
        <v>8</v>
      </c>
      <c r="H7" s="92" t="s">
        <v>9</v>
      </c>
      <c r="I7" s="92" t="s">
        <v>10</v>
      </c>
      <c r="J7" s="92" t="s">
        <v>11</v>
      </c>
      <c r="K7" s="92" t="s">
        <v>12</v>
      </c>
      <c r="L7" s="101" t="s">
        <v>13</v>
      </c>
      <c r="M7" s="101" t="s">
        <v>14</v>
      </c>
      <c r="N7" s="101" t="s">
        <v>15</v>
      </c>
      <c r="O7" s="102" t="s">
        <v>16</v>
      </c>
      <c r="P7" s="101" t="s">
        <v>17</v>
      </c>
      <c r="Q7" s="84" t="s">
        <v>18</v>
      </c>
      <c r="R7" s="101" t="s">
        <v>19</v>
      </c>
      <c r="S7" s="84" t="s">
        <v>20</v>
      </c>
      <c r="T7" s="84" t="s">
        <v>21</v>
      </c>
      <c r="U7" s="84" t="s">
        <v>22</v>
      </c>
      <c r="X7" s="57"/>
      <c r="Y7" s="81"/>
      <c r="Z7" s="81"/>
      <c r="AA7" s="81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6" customHeight="1" x14ac:dyDescent="0.25">
      <c r="B8" s="85"/>
      <c r="C8" s="87"/>
      <c r="D8" s="90"/>
      <c r="E8" s="91"/>
      <c r="F8" s="85"/>
      <c r="G8" s="85"/>
      <c r="H8" s="92"/>
      <c r="I8" s="92"/>
      <c r="J8" s="92"/>
      <c r="K8" s="92"/>
      <c r="L8" s="101"/>
      <c r="M8" s="101"/>
      <c r="N8" s="101"/>
      <c r="O8" s="102"/>
      <c r="P8" s="101"/>
      <c r="Q8" s="95"/>
      <c r="R8" s="101"/>
      <c r="S8" s="85"/>
      <c r="T8" s="95"/>
      <c r="U8" s="95"/>
      <c r="W8" s="12"/>
      <c r="X8" s="57"/>
      <c r="Y8" s="62" t="str">
        <f>+D4</f>
        <v>Toán kinh tế</v>
      </c>
      <c r="Z8" s="63" t="str">
        <f>+P4</f>
        <v>Nhóm: BSA1241- 4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96" t="s">
        <v>28</v>
      </c>
      <c r="C9" s="97"/>
      <c r="D9" s="97"/>
      <c r="E9" s="97"/>
      <c r="F9" s="97"/>
      <c r="G9" s="98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54">
        <f>100-(H9+I9+J9+K9)</f>
        <v>60</v>
      </c>
      <c r="Q9" s="85"/>
      <c r="R9" s="18"/>
      <c r="S9" s="18"/>
      <c r="T9" s="85"/>
      <c r="U9" s="85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26.25" customHeight="1" x14ac:dyDescent="0.25">
      <c r="B10" s="20">
        <v>1</v>
      </c>
      <c r="C10" s="21" t="s">
        <v>58</v>
      </c>
      <c r="D10" s="22" t="s">
        <v>57</v>
      </c>
      <c r="E10" s="23" t="s">
        <v>56</v>
      </c>
      <c r="F10" s="24" t="s">
        <v>59</v>
      </c>
      <c r="G10" s="21" t="s">
        <v>53</v>
      </c>
      <c r="H10" s="25">
        <v>8</v>
      </c>
      <c r="I10" s="25">
        <v>8</v>
      </c>
      <c r="J10" s="25" t="s">
        <v>29</v>
      </c>
      <c r="K10" s="25">
        <v>7</v>
      </c>
      <c r="L10" s="32"/>
      <c r="M10" s="32"/>
      <c r="N10" s="32"/>
      <c r="O10" s="70"/>
      <c r="P10" s="26">
        <v>0</v>
      </c>
      <c r="Q10" s="27">
        <f t="shared" ref="Q10" si="0">ROUND(SUMPRODUCT(H10:P10,$H$9:$P$9)/100,1)</f>
        <v>3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69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9" customHeight="1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9" t="s">
        <v>30</v>
      </c>
      <c r="C12" s="99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t="16.5" hidden="1" customHeight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100" t="s">
        <v>33</v>
      </c>
      <c r="G13" s="100"/>
      <c r="H13" s="100"/>
      <c r="I13" s="100"/>
      <c r="J13" s="100"/>
      <c r="K13" s="100"/>
      <c r="L13" s="100"/>
      <c r="M13" s="100"/>
      <c r="N13" s="100"/>
      <c r="O13" s="100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t="16.5" hidden="1" customHeight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100" t="s">
        <v>35</v>
      </c>
      <c r="G14" s="100"/>
      <c r="H14" s="100"/>
      <c r="I14" s="100"/>
      <c r="J14" s="100"/>
      <c r="K14" s="100"/>
      <c r="L14" s="100"/>
      <c r="M14" s="100"/>
      <c r="N14" s="100"/>
      <c r="O14" s="100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t="16.5" hidden="1" customHeight="1" x14ac:dyDescent="0.25">
      <c r="A15" s="2"/>
      <c r="B15" s="39" t="s">
        <v>48</v>
      </c>
      <c r="C15" s="39"/>
      <c r="D15" s="55">
        <f>COUNTIF(X10:X10,"Học lại")</f>
        <v>1</v>
      </c>
      <c r="E15" s="41" t="s">
        <v>32</v>
      </c>
      <c r="F15" s="100" t="s">
        <v>49</v>
      </c>
      <c r="G15" s="100"/>
      <c r="H15" s="100"/>
      <c r="I15" s="100"/>
      <c r="J15" s="100"/>
      <c r="K15" s="100"/>
      <c r="L15" s="100"/>
      <c r="M15" s="100"/>
      <c r="N15" s="100"/>
      <c r="O15" s="100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3" hidden="1" customHeight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1" t="s">
        <v>50</v>
      </c>
      <c r="C17" s="71"/>
      <c r="D17" s="72">
        <f>COUNTIF(X10:X10,"Thi lại")</f>
        <v>0</v>
      </c>
      <c r="E17" s="73" t="s">
        <v>32</v>
      </c>
      <c r="F17" s="3"/>
      <c r="G17" s="3"/>
      <c r="H17" s="3"/>
      <c r="I17" s="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3"/>
    </row>
    <row r="18" spans="1:39" ht="24.75" hidden="1" customHeight="1" x14ac:dyDescent="0.25">
      <c r="B18" s="71"/>
      <c r="C18" s="71"/>
      <c r="D18" s="72"/>
      <c r="E18" s="73"/>
      <c r="F18" s="3"/>
      <c r="G18" s="3"/>
      <c r="H18" s="3"/>
      <c r="I18" s="3"/>
      <c r="J18" s="103" t="s">
        <v>60</v>
      </c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3"/>
    </row>
    <row r="19" spans="1:39" hidden="1" x14ac:dyDescent="0.25">
      <c r="A19" s="47"/>
      <c r="B19" s="93" t="s">
        <v>36</v>
      </c>
      <c r="C19" s="93"/>
      <c r="D19" s="93"/>
      <c r="E19" s="93"/>
      <c r="F19" s="93"/>
      <c r="G19" s="93"/>
      <c r="H19" s="93"/>
      <c r="I19" s="48"/>
      <c r="J19" s="104" t="s">
        <v>37</v>
      </c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93" t="s">
        <v>38</v>
      </c>
      <c r="C21" s="93"/>
      <c r="D21" s="94" t="s">
        <v>62</v>
      </c>
      <c r="E21" s="94"/>
      <c r="F21" s="94"/>
      <c r="G21" s="94"/>
      <c r="H21" s="94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106" t="s">
        <v>61</v>
      </c>
      <c r="C27" s="106"/>
      <c r="D27" s="106" t="s">
        <v>63</v>
      </c>
      <c r="E27" s="106"/>
      <c r="F27" s="106"/>
      <c r="G27" s="106"/>
      <c r="H27" s="106"/>
      <c r="I27" s="106"/>
      <c r="J27" s="106" t="s">
        <v>39</v>
      </c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ht="4.5" hidden="1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ht="36.75" hidden="1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3" customHeight="1" x14ac:dyDescent="0.25">
      <c r="A30" s="1"/>
      <c r="B30" s="93" t="s">
        <v>40</v>
      </c>
      <c r="C30" s="93"/>
      <c r="D30" s="93"/>
      <c r="E30" s="93"/>
      <c r="F30" s="93"/>
      <c r="G30" s="93"/>
      <c r="H30" s="93"/>
      <c r="I30" s="48"/>
      <c r="J30" s="107" t="s">
        <v>54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93" t="s">
        <v>38</v>
      </c>
      <c r="C32" s="93"/>
      <c r="D32" s="94" t="s">
        <v>67</v>
      </c>
      <c r="E32" s="94"/>
      <c r="F32" s="94"/>
      <c r="G32" s="94"/>
      <c r="H32" s="94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105"/>
      <c r="C37" s="105"/>
      <c r="D37" s="105"/>
      <c r="E37" s="105"/>
      <c r="F37" s="105"/>
      <c r="G37" s="105"/>
      <c r="H37" s="105"/>
      <c r="I37" s="105"/>
      <c r="J37" s="105" t="s">
        <v>55</v>
      </c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79">
    <sortCondition ref="B10:B79"/>
  </sortState>
  <mergeCells count="58"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  <mergeCell ref="I7:I8"/>
    <mergeCell ref="F15:O15"/>
    <mergeCell ref="K7:K8"/>
    <mergeCell ref="L7:L8"/>
    <mergeCell ref="M7:M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H10:N10 P10">
    <cfRule type="cellIs" dxfId="6" priority="7" operator="greaterThan">
      <formula>10</formula>
    </cfRule>
  </conditionalFormatting>
  <conditionalFormatting sqref="O38:O1048576 O1:O17 O28:O29">
    <cfRule type="duplicateValues" dxfId="5" priority="6"/>
  </conditionalFormatting>
  <conditionalFormatting sqref="C38:C1048576 C1:C17 C28:C29">
    <cfRule type="duplicateValues" dxfId="4" priority="5"/>
  </conditionalFormatting>
  <conditionalFormatting sqref="O30:O37">
    <cfRule type="duplicateValues" dxfId="3" priority="4"/>
  </conditionalFormatting>
  <conditionalFormatting sqref="C30:C37">
    <cfRule type="duplicateValues" dxfId="2" priority="3"/>
  </conditionalFormatting>
  <conditionalFormatting sqref="O18:O27">
    <cfRule type="duplicateValues" dxfId="1" priority="2"/>
  </conditionalFormatting>
  <conditionalFormatting sqref="C18:C2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TOÁN KT (4)</vt:lpstr>
      <vt:lpstr>'TOÁN KT (4)'!Print_Titles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2017-03-06T04:36:44Z</cp:lastPrinted>
  <dcterms:created xsi:type="dcterms:W3CDTF">2015-04-17T02:48:53Z</dcterms:created>
  <dcterms:modified xsi:type="dcterms:W3CDTF">2017-03-07T07:57:07Z</dcterms:modified>
</cp:coreProperties>
</file>