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5)" sheetId="5" r:id="rId1"/>
    <sheet name="Nhom(4)" sheetId="4" r:id="rId2"/>
    <sheet name="Nhom(3)" sheetId="3" r:id="rId3"/>
    <sheet name="Nhom(2)" sheetId="2" r:id="rId4"/>
    <sheet name="Nhom(1)" sheetId="1" r:id="rId5"/>
  </sheets>
  <definedNames>
    <definedName name="_xlnm._FilterDatabase" localSheetId="4" hidden="1">'Nhom(1)'!$A$9:$AL$73</definedName>
    <definedName name="_xlnm._FilterDatabase" localSheetId="3" hidden="1">'Nhom(2)'!$A$9:$AL$74</definedName>
    <definedName name="_xlnm._FilterDatabase" localSheetId="2" hidden="1">'Nhom(3)'!$A$9:$AL$72</definedName>
    <definedName name="_xlnm._FilterDatabase" localSheetId="1" hidden="1">'Nhom(4)'!$A$9:$AL$74</definedName>
    <definedName name="_xlnm._FilterDatabase" localSheetId="0" hidden="1">'Nhom(5)'!$A$9:$AL$70</definedName>
    <definedName name="_xlnm.Print_Titles" localSheetId="4">'Nhom(1)'!$5:$10</definedName>
    <definedName name="_xlnm.Print_Titles" localSheetId="3">'Nhom(2)'!$5:$10</definedName>
    <definedName name="_xlnm.Print_Titles" localSheetId="2">'Nhom(3)'!$5:$10</definedName>
    <definedName name="_xlnm.Print_Titles" localSheetId="1">'Nhom(4)'!$5:$10</definedName>
    <definedName name="_xlnm.Print_Titles" localSheetId="0">'Nhom(5)'!$5:$10</definedName>
  </definedNames>
  <calcPr calcId="124519"/>
</workbook>
</file>

<file path=xl/calcChain.xml><?xml version="1.0" encoding="utf-8"?>
<calcChain xmlns="http://schemas.openxmlformats.org/spreadsheetml/2006/main">
  <c r="T70" i="5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5" s="1"/>
  <c r="P10"/>
  <c r="X9"/>
  <c r="W9"/>
  <c r="T74" i="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2" i="3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7" s="1"/>
  <c r="P10"/>
  <c r="X9"/>
  <c r="W9"/>
  <c r="T74" i="2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73"/>
  <c r="T37"/>
  <c r="T38"/>
  <c r="T39"/>
  <c r="T40"/>
  <c r="T41"/>
  <c r="T42"/>
  <c r="T43"/>
  <c r="T44"/>
  <c r="T45"/>
  <c r="T46"/>
  <c r="T47"/>
  <c r="P10"/>
  <c r="P79" i="4" l="1"/>
  <c r="P79" i="2"/>
  <c r="Q16" i="5"/>
  <c r="Q20"/>
  <c r="Q24"/>
  <c r="Q28"/>
  <c r="Q30"/>
  <c r="Q34"/>
  <c r="Q11"/>
  <c r="Q13"/>
  <c r="Q15"/>
  <c r="V15" s="1"/>
  <c r="Q17"/>
  <c r="Q19"/>
  <c r="V19" s="1"/>
  <c r="Q21"/>
  <c r="Q23"/>
  <c r="V23" s="1"/>
  <c r="Q25"/>
  <c r="Q27"/>
  <c r="V27" s="1"/>
  <c r="Q29"/>
  <c r="Q31"/>
  <c r="V31" s="1"/>
  <c r="Q33"/>
  <c r="Q35"/>
  <c r="V35" s="1"/>
  <c r="Q37"/>
  <c r="Q39"/>
  <c r="V39" s="1"/>
  <c r="Q41"/>
  <c r="Q43"/>
  <c r="V43" s="1"/>
  <c r="Q45"/>
  <c r="Q47"/>
  <c r="V47" s="1"/>
  <c r="Q49"/>
  <c r="Q51"/>
  <c r="V51" s="1"/>
  <c r="Q53"/>
  <c r="Q55"/>
  <c r="V55" s="1"/>
  <c r="Q57"/>
  <c r="Q59"/>
  <c r="V59" s="1"/>
  <c r="Q61"/>
  <c r="Q63"/>
  <c r="V63" s="1"/>
  <c r="Q65"/>
  <c r="Q67"/>
  <c r="V67" s="1"/>
  <c r="Q69"/>
  <c r="Q12"/>
  <c r="Q14"/>
  <c r="Q18"/>
  <c r="Q22"/>
  <c r="Q26"/>
  <c r="Q32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4"/>
  <c r="Q14" i="4"/>
  <c r="Q18"/>
  <c r="Q22"/>
  <c r="Q24"/>
  <c r="Q28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69"/>
  <c r="Q71"/>
  <c r="Q73"/>
  <c r="Q12"/>
  <c r="Q16"/>
  <c r="Q20"/>
  <c r="Q26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P78"/>
  <c r="Q12" i="3"/>
  <c r="Q16"/>
  <c r="Q18"/>
  <c r="Q22"/>
  <c r="Q26"/>
  <c r="Q32"/>
  <c r="Q36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Q53"/>
  <c r="Q55"/>
  <c r="V55" s="1"/>
  <c r="Q57"/>
  <c r="Q59"/>
  <c r="Q61"/>
  <c r="Q63"/>
  <c r="V63" s="1"/>
  <c r="Q65"/>
  <c r="Q67"/>
  <c r="Q69"/>
  <c r="Q71"/>
  <c r="V71" s="1"/>
  <c r="Q14"/>
  <c r="Q20"/>
  <c r="Q24"/>
  <c r="Q28"/>
  <c r="Q30"/>
  <c r="Q34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6"/>
  <c r="Q14" i="2"/>
  <c r="Q18"/>
  <c r="Q22"/>
  <c r="Q26"/>
  <c r="Q32"/>
  <c r="Q11"/>
  <c r="V11"/>
  <c r="Q13"/>
  <c r="Q15"/>
  <c r="V15" s="1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V67" s="1"/>
  <c r="Q69"/>
  <c r="Q71"/>
  <c r="Q73"/>
  <c r="Q12"/>
  <c r="Q16"/>
  <c r="Q20"/>
  <c r="Q24"/>
  <c r="Q28"/>
  <c r="Q30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P78"/>
  <c r="Q11" i="1"/>
  <c r="Q73"/>
  <c r="R73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R69"/>
  <c r="S72"/>
  <c r="S51"/>
  <c r="S55"/>
  <c r="S63"/>
  <c r="S73"/>
  <c r="V68" i="5" l="1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R36"/>
  <c r="S36"/>
  <c r="S26"/>
  <c r="R26"/>
  <c r="V26"/>
  <c r="S18"/>
  <c r="R18"/>
  <c r="V18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S33"/>
  <c r="R33"/>
  <c r="R29"/>
  <c r="S29"/>
  <c r="R25"/>
  <c r="S25"/>
  <c r="R21"/>
  <c r="S21"/>
  <c r="R17"/>
  <c r="S17"/>
  <c r="S13"/>
  <c r="R13"/>
  <c r="R11"/>
  <c r="S11"/>
  <c r="V30"/>
  <c r="R30"/>
  <c r="S30"/>
  <c r="V24"/>
  <c r="R24"/>
  <c r="S24"/>
  <c r="V16"/>
  <c r="R16"/>
  <c r="S16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22"/>
  <c r="R22"/>
  <c r="V22"/>
  <c r="S14"/>
  <c r="R14"/>
  <c r="V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S23"/>
  <c r="R23"/>
  <c r="S19"/>
  <c r="R19"/>
  <c r="S15"/>
  <c r="R15"/>
  <c r="V34"/>
  <c r="R34"/>
  <c r="S34"/>
  <c r="V28"/>
  <c r="R28"/>
  <c r="S28"/>
  <c r="V20"/>
  <c r="R20"/>
  <c r="S20"/>
  <c r="V11"/>
  <c r="V69"/>
  <c r="V65"/>
  <c r="V61"/>
  <c r="V57"/>
  <c r="V53"/>
  <c r="V49"/>
  <c r="V45"/>
  <c r="V41"/>
  <c r="V37"/>
  <c r="V33"/>
  <c r="V29"/>
  <c r="V25"/>
  <c r="V21"/>
  <c r="V17"/>
  <c r="V13"/>
  <c r="V74" i="4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R30"/>
  <c r="S30"/>
  <c r="S20"/>
  <c r="R20"/>
  <c r="V20"/>
  <c r="S12"/>
  <c r="R12"/>
  <c r="V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S21"/>
  <c r="R21"/>
  <c r="S17"/>
  <c r="R17"/>
  <c r="S13"/>
  <c r="R13"/>
  <c r="R11"/>
  <c r="S11"/>
  <c r="V24"/>
  <c r="R24"/>
  <c r="S24"/>
  <c r="V18"/>
  <c r="R18"/>
  <c r="S18"/>
  <c r="V17"/>
  <c r="V73"/>
  <c r="V65"/>
  <c r="V57"/>
  <c r="V49"/>
  <c r="V41"/>
  <c r="V33"/>
  <c r="V25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S26"/>
  <c r="R26"/>
  <c r="V26"/>
  <c r="S16"/>
  <c r="R16"/>
  <c r="V16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R23"/>
  <c r="S23"/>
  <c r="R19"/>
  <c r="S19"/>
  <c r="R15"/>
  <c r="S15"/>
  <c r="V28"/>
  <c r="R28"/>
  <c r="S28"/>
  <c r="V22"/>
  <c r="R22"/>
  <c r="S22"/>
  <c r="V14"/>
  <c r="R14"/>
  <c r="S14"/>
  <c r="V71"/>
  <c r="V63"/>
  <c r="V55"/>
  <c r="V47"/>
  <c r="V39"/>
  <c r="V31"/>
  <c r="V21"/>
  <c r="V13"/>
  <c r="V69"/>
  <c r="V61"/>
  <c r="V53"/>
  <c r="V45"/>
  <c r="V37"/>
  <c r="V29"/>
  <c r="V23"/>
  <c r="V15"/>
  <c r="V72" i="3"/>
  <c r="S72"/>
  <c r="R72"/>
  <c r="V64"/>
  <c r="S64"/>
  <c r="R64"/>
  <c r="V56"/>
  <c r="S56"/>
  <c r="R56"/>
  <c r="V48"/>
  <c r="S48"/>
  <c r="R48"/>
  <c r="S34"/>
  <c r="R34"/>
  <c r="V3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R38"/>
  <c r="S38"/>
  <c r="S30"/>
  <c r="R30"/>
  <c r="V30"/>
  <c r="S24"/>
  <c r="R24"/>
  <c r="V24"/>
  <c r="S14"/>
  <c r="R14"/>
  <c r="V14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S25"/>
  <c r="R25"/>
  <c r="S21"/>
  <c r="R21"/>
  <c r="R17"/>
  <c r="S17"/>
  <c r="R13"/>
  <c r="S13"/>
  <c r="S11"/>
  <c r="R11"/>
  <c r="V32"/>
  <c r="R32"/>
  <c r="S32"/>
  <c r="V22"/>
  <c r="R22"/>
  <c r="S22"/>
  <c r="V16"/>
  <c r="R16"/>
  <c r="S16"/>
  <c r="V45"/>
  <c r="V37"/>
  <c r="V29"/>
  <c r="V21"/>
  <c r="V13"/>
  <c r="V65"/>
  <c r="V57"/>
  <c r="V49"/>
  <c r="V68"/>
  <c r="S68"/>
  <c r="R68"/>
  <c r="V60"/>
  <c r="S60"/>
  <c r="R60"/>
  <c r="V52"/>
  <c r="S52"/>
  <c r="R52"/>
  <c r="V44"/>
  <c r="S44"/>
  <c r="R44"/>
  <c r="V40"/>
  <c r="S40"/>
  <c r="R40"/>
  <c r="S28"/>
  <c r="R28"/>
  <c r="V28"/>
  <c r="S20"/>
  <c r="R20"/>
  <c r="V20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S35"/>
  <c r="R35"/>
  <c r="R31"/>
  <c r="S31"/>
  <c r="R27"/>
  <c r="S27"/>
  <c r="R23"/>
  <c r="S23"/>
  <c r="R19"/>
  <c r="S19"/>
  <c r="S15"/>
  <c r="R15"/>
  <c r="V36"/>
  <c r="R36"/>
  <c r="S36"/>
  <c r="V26"/>
  <c r="R26"/>
  <c r="S26"/>
  <c r="V18"/>
  <c r="R18"/>
  <c r="S18"/>
  <c r="V12"/>
  <c r="R12"/>
  <c r="S12"/>
  <c r="V67"/>
  <c r="V59"/>
  <c r="V51"/>
  <c r="V41"/>
  <c r="V33"/>
  <c r="V25"/>
  <c r="V17"/>
  <c r="V69"/>
  <c r="V61"/>
  <c r="V53"/>
  <c r="V47"/>
  <c r="V39"/>
  <c r="V31"/>
  <c r="V23"/>
  <c r="V15"/>
  <c r="V74" i="2"/>
  <c r="S74"/>
  <c r="R74"/>
  <c r="V70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4"/>
  <c r="R34"/>
  <c r="V34"/>
  <c r="S28"/>
  <c r="R28"/>
  <c r="V28"/>
  <c r="S20"/>
  <c r="R20"/>
  <c r="V20"/>
  <c r="S12"/>
  <c r="R12"/>
  <c r="V12"/>
  <c r="R73"/>
  <c r="S73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S25"/>
  <c r="R25"/>
  <c r="S21"/>
  <c r="R21"/>
  <c r="S17"/>
  <c r="R17"/>
  <c r="S13"/>
  <c r="R13"/>
  <c r="R11"/>
  <c r="S11"/>
  <c r="V26"/>
  <c r="R26"/>
  <c r="S26"/>
  <c r="V18"/>
  <c r="R18"/>
  <c r="S18"/>
  <c r="V69"/>
  <c r="V61"/>
  <c r="V53"/>
  <c r="V45"/>
  <c r="V37"/>
  <c r="V29"/>
  <c r="V21"/>
  <c r="V72"/>
  <c r="S72"/>
  <c r="R72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R36"/>
  <c r="S36"/>
  <c r="S30"/>
  <c r="R30"/>
  <c r="V30"/>
  <c r="S24"/>
  <c r="R24"/>
  <c r="V24"/>
  <c r="S16"/>
  <c r="R16"/>
  <c r="V16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2"/>
  <c r="R32"/>
  <c r="S32"/>
  <c r="V22"/>
  <c r="R22"/>
  <c r="S22"/>
  <c r="V14"/>
  <c r="R14"/>
  <c r="S14"/>
  <c r="V71"/>
  <c r="V63"/>
  <c r="V55"/>
  <c r="V47"/>
  <c r="V39"/>
  <c r="V31"/>
  <c r="V23"/>
  <c r="V13"/>
  <c r="V73"/>
  <c r="V65"/>
  <c r="V57"/>
  <c r="V49"/>
  <c r="V41"/>
  <c r="V33"/>
  <c r="V25"/>
  <c r="V17"/>
  <c r="S67" i="1"/>
  <c r="S59"/>
  <c r="R71"/>
  <c r="R67"/>
  <c r="R63"/>
  <c r="R59"/>
  <c r="V69"/>
  <c r="V65"/>
  <c r="V61"/>
  <c r="V57"/>
  <c r="V53"/>
  <c r="V49"/>
  <c r="V72"/>
  <c r="V71"/>
  <c r="V73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F9" i="4" l="1"/>
  <c r="AF9" i="3"/>
  <c r="AH9" i="2"/>
  <c r="AH9" i="5"/>
  <c r="AF9"/>
  <c r="D77"/>
  <c r="D75"/>
  <c r="AJ9"/>
  <c r="AB9"/>
  <c r="AA9"/>
  <c r="AD9"/>
  <c r="Z9"/>
  <c r="D81" i="4"/>
  <c r="AD9"/>
  <c r="Z9"/>
  <c r="AA9"/>
  <c r="AB9"/>
  <c r="AJ9"/>
  <c r="AH9"/>
  <c r="D79"/>
  <c r="AJ9" i="3"/>
  <c r="D79"/>
  <c r="AH9"/>
  <c r="AB9"/>
  <c r="AA9"/>
  <c r="AD9"/>
  <c r="Z9"/>
  <c r="D77"/>
  <c r="AJ9" i="2"/>
  <c r="D79"/>
  <c r="AF9"/>
  <c r="AB9"/>
  <c r="AA9"/>
  <c r="AD9"/>
  <c r="Z9"/>
  <c r="D81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V35" l="1"/>
  <c r="V36"/>
  <c r="D74" i="5"/>
  <c r="Y9"/>
  <c r="AG9" s="1"/>
  <c r="D78" i="4"/>
  <c r="Y9"/>
  <c r="AI9" s="1"/>
  <c r="Y9" i="3"/>
  <c r="D76"/>
  <c r="AK9"/>
  <c r="D78" i="2"/>
  <c r="Y9"/>
  <c r="V31" i="1"/>
  <c r="V32"/>
  <c r="V33"/>
  <c r="V34"/>
  <c r="P77"/>
  <c r="P78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K9" i="4" l="1"/>
  <c r="AC9"/>
  <c r="P73" i="5"/>
  <c r="D73"/>
  <c r="AK9"/>
  <c r="AC9"/>
  <c r="AE9"/>
  <c r="AI9"/>
  <c r="P77" i="4"/>
  <c r="D77"/>
  <c r="AG9"/>
  <c r="AE9"/>
  <c r="P75" i="3"/>
  <c r="D75"/>
  <c r="AG9"/>
  <c r="AE9"/>
  <c r="AC9"/>
  <c r="AI9"/>
  <c r="P77" i="2"/>
  <c r="D77"/>
  <c r="AI9"/>
  <c r="AG9"/>
  <c r="AK9"/>
  <c r="AE9"/>
  <c r="AC9"/>
  <c r="AB9" i="1"/>
  <c r="Z9"/>
  <c r="AD9"/>
  <c r="AA9"/>
  <c r="D80" l="1"/>
  <c r="D78"/>
  <c r="AJ9"/>
  <c r="D77" s="1"/>
  <c r="AF9"/>
  <c r="AH9"/>
  <c r="Y9" l="1"/>
  <c r="D76" l="1"/>
  <c r="P76"/>
  <c r="AG9"/>
  <c r="AE9"/>
  <c r="AC9"/>
  <c r="AK9"/>
  <c r="AI9"/>
</calcChain>
</file>

<file path=xl/sharedStrings.xml><?xml version="1.0" encoding="utf-8"?>
<sst xmlns="http://schemas.openxmlformats.org/spreadsheetml/2006/main" count="3227" uniqueCount="992">
  <si>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</si>
  <si>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</si>
  <si>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</si>
  <si>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</si>
  <si>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</si>
  <si>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</si>
  <si>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</si>
  <si>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</si>
  <si>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</si>
  <si>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</si>
  <si>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</si>
  <si>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</si>
  <si>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</si>
  <si>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</si>
  <si>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</si>
  <si>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</si>
  <si>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</si>
  <si>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</si>
  <si>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</si>
  <si>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</si>
  <si>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</si>
  <si>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</si>
  <si>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</si>
  <si>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</si>
  <si>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</si>
  <si>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</si>
  <si>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</si>
  <si>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</si>
  <si>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</si>
  <si>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</si>
  <si>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</si>
  <si>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</si>
  <si>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</si>
  <si>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</si>
  <si>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</si>
  <si>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</si>
  <si>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</si>
  <si>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</si>
  <si>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</si>
  <si>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</si>
  <si>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</si>
  <si>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</si>
  <si>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</si>
  <si>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</si>
  <si>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</si>
  <si>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</si>
  <si>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</si>
  <si>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</si>
  <si>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</si>
  <si>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</si>
  <si>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</si>
  <si>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</si>
  <si>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</si>
  <si>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</si>
  <si>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</si>
  <si>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</si>
  <si>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</si>
  <si>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</si>
  <si>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</si>
  <si>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</si>
  <si>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</si>
  <si>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</si>
  <si>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Chuyên đề công nghệ phần mềm</t>
  </si>
  <si>
    <t>Nhóm: INT1408-05</t>
  </si>
  <si>
    <t>Ngày thi: 10/06/2017</t>
  </si>
  <si>
    <t>Giờ thi: 8h00</t>
  </si>
  <si>
    <t>Nhóm: INT1408-01</t>
  </si>
  <si>
    <t>Ngày thi: 11/06/2017</t>
  </si>
  <si>
    <t>205-A3</t>
  </si>
  <si>
    <t>Nhóm: INT1408-04</t>
  </si>
  <si>
    <t>Giờ thi: 13h00</t>
  </si>
  <si>
    <t>B13DCCN243</t>
  </si>
  <si>
    <t>Nguyễn Lan</t>
  </si>
  <si>
    <t>Anh</t>
  </si>
  <si>
    <t>28/07/95</t>
  </si>
  <si>
    <t>D13CNPM3</t>
  </si>
  <si>
    <t>B13DCCN459</t>
  </si>
  <si>
    <t>Nguyễn Thế</t>
  </si>
  <si>
    <t>08/03/95</t>
  </si>
  <si>
    <t>D13CNPM5</t>
  </si>
  <si>
    <t>B13DCCN124</t>
  </si>
  <si>
    <t>Nguyễn Tuấn</t>
  </si>
  <si>
    <t>27/11/95</t>
  </si>
  <si>
    <t>D13CNPM2</t>
  </si>
  <si>
    <t>B13DCCN355</t>
  </si>
  <si>
    <t>21/06/95</t>
  </si>
  <si>
    <t>D13CNPM4</t>
  </si>
  <si>
    <t>B13DCCN356</t>
  </si>
  <si>
    <t>Tăng Tuấn</t>
  </si>
  <si>
    <t>24/12/94</t>
  </si>
  <si>
    <t>B13DCCN418</t>
  </si>
  <si>
    <t>Tống Tuấn</t>
  </si>
  <si>
    <t>25/10/95</t>
  </si>
  <si>
    <t>B13DCCN004</t>
  </si>
  <si>
    <t>Trần Thị Lan</t>
  </si>
  <si>
    <t>09/10/95</t>
  </si>
  <si>
    <t>D13CNPM1</t>
  </si>
  <si>
    <t>B13DCCN185</t>
  </si>
  <si>
    <t>Mai Văn</t>
  </si>
  <si>
    <t>Bình</t>
  </si>
  <si>
    <t>10/06/95</t>
  </si>
  <si>
    <t>B13DCCN308</t>
  </si>
  <si>
    <t>Nguyễn Việt</t>
  </si>
  <si>
    <t>Cường</t>
  </si>
  <si>
    <t>14/05/95</t>
  </si>
  <si>
    <t>B13DCCN360</t>
  </si>
  <si>
    <t>Phùng Mạnh</t>
  </si>
  <si>
    <t>05/03/95</t>
  </si>
  <si>
    <t>B13DCCN132</t>
  </si>
  <si>
    <t>Nguyễn Quý</t>
  </si>
  <si>
    <t>Đạt</t>
  </si>
  <si>
    <t>02/01/94</t>
  </si>
  <si>
    <t>B13DCCN193</t>
  </si>
  <si>
    <t>Nguyễn Xuân</t>
  </si>
  <si>
    <t>Duy</t>
  </si>
  <si>
    <t>28/11/95</t>
  </si>
  <si>
    <t>B13DCCN428</t>
  </si>
  <si>
    <t>Trần Thị Thùy</t>
  </si>
  <si>
    <t>Giang</t>
  </si>
  <si>
    <t>08/07/95</t>
  </si>
  <si>
    <t>B13DCCN258</t>
  </si>
  <si>
    <t>Cao Xuân</t>
  </si>
  <si>
    <t>Hà</t>
  </si>
  <si>
    <t>02/09/95</t>
  </si>
  <si>
    <t>B13DCCN014</t>
  </si>
  <si>
    <t>Đỗ Tiến</t>
  </si>
  <si>
    <t>Hải</t>
  </si>
  <si>
    <t>16/11/95</t>
  </si>
  <si>
    <t>B13DCCN260</t>
  </si>
  <si>
    <t>Nguyễn Thu</t>
  </si>
  <si>
    <t>Hằng</t>
  </si>
  <si>
    <t>20/03/95</t>
  </si>
  <si>
    <t>B13DCCN505</t>
  </si>
  <si>
    <t>Phạm Thị</t>
  </si>
  <si>
    <t>Hiền</t>
  </si>
  <si>
    <t>10/10/94</t>
  </si>
  <si>
    <t>B13DCCN261</t>
  </si>
  <si>
    <t>Đỗ Đăng</t>
  </si>
  <si>
    <t>Hiệp</t>
  </si>
  <si>
    <t>30/07/95</t>
  </si>
  <si>
    <t>B13DCCN371</t>
  </si>
  <si>
    <t>Lê Duy</t>
  </si>
  <si>
    <t>26/12/95</t>
  </si>
  <si>
    <t>B13DCCN200</t>
  </si>
  <si>
    <t>Đặng Minh</t>
  </si>
  <si>
    <t>Hiếu</t>
  </si>
  <si>
    <t>15/11/95</t>
  </si>
  <si>
    <t>B13DCCN262</t>
  </si>
  <si>
    <t>Lê Trần Trung</t>
  </si>
  <si>
    <t>21/12/95</t>
  </si>
  <si>
    <t>B13DCCN081</t>
  </si>
  <si>
    <t>Phạm Đức</t>
  </si>
  <si>
    <t>Hoàn</t>
  </si>
  <si>
    <t>27/08/95</t>
  </si>
  <si>
    <t>B13DCCN432</t>
  </si>
  <si>
    <t>Bùi Công</t>
  </si>
  <si>
    <t>Hoàng</t>
  </si>
  <si>
    <t>03/07/95</t>
  </si>
  <si>
    <t>B13DCCN315</t>
  </si>
  <si>
    <t>Nguyễn Minh</t>
  </si>
  <si>
    <t>29/09/95</t>
  </si>
  <si>
    <t>B13DCCN266</t>
  </si>
  <si>
    <t>Nguyễn Thị</t>
  </si>
  <si>
    <t>Huế</t>
  </si>
  <si>
    <t>10/11/95</t>
  </si>
  <si>
    <t>B13DCCN267</t>
  </si>
  <si>
    <t>Hoàng Thị</t>
  </si>
  <si>
    <t>Hương</t>
  </si>
  <si>
    <t>19/02/95</t>
  </si>
  <si>
    <t>B13DCCN375</t>
  </si>
  <si>
    <t>Khổng Thị Mai</t>
  </si>
  <si>
    <t>20/07/95</t>
  </si>
  <si>
    <t>B13DCCN510</t>
  </si>
  <si>
    <t>Trần Thị Thu</t>
  </si>
  <si>
    <t>05/10/95</t>
  </si>
  <si>
    <t>B13DCCN268</t>
  </si>
  <si>
    <t>Huyền</t>
  </si>
  <si>
    <t>B13DCCN023</t>
  </si>
  <si>
    <t>Nguyễn Duy</t>
  </si>
  <si>
    <t>Khánh</t>
  </si>
  <si>
    <t>28/05/95</t>
  </si>
  <si>
    <t>B13DCCN024</t>
  </si>
  <si>
    <t>Đào Trung</t>
  </si>
  <si>
    <t>Kiên</t>
  </si>
  <si>
    <t>18/09/95</t>
  </si>
  <si>
    <t>B13DCCN475</t>
  </si>
  <si>
    <t>Đào Khánh</t>
  </si>
  <si>
    <t>Linh</t>
  </si>
  <si>
    <t>09/08/95</t>
  </si>
  <si>
    <t>B13DCCN326</t>
  </si>
  <si>
    <t>Nguyễn Thị Diệu</t>
  </si>
  <si>
    <t>12/08/95</t>
  </si>
  <si>
    <t>B13DCCN382</t>
  </si>
  <si>
    <t>Trần Mạnh</t>
  </si>
  <si>
    <t>28/05/92</t>
  </si>
  <si>
    <t>B12DCCN445</t>
  </si>
  <si>
    <t>Đỗ Phi</t>
  </si>
  <si>
    <t>Long</t>
  </si>
  <si>
    <t>24/08/93</t>
  </si>
  <si>
    <t>D12CNPM5</t>
  </si>
  <si>
    <t>B13DCCN212</t>
  </si>
  <si>
    <t>Trần Anh</t>
  </si>
  <si>
    <t>Minh</t>
  </si>
  <si>
    <t>25/01/95</t>
  </si>
  <si>
    <t>B13DCCN278</t>
  </si>
  <si>
    <t>Lê Thị Bảo</t>
  </si>
  <si>
    <t>Ngân</t>
  </si>
  <si>
    <t>30/11/95</t>
  </si>
  <si>
    <t>B13DCCN279</t>
  </si>
  <si>
    <t>Lê Cao</t>
  </si>
  <si>
    <t>Nguyên</t>
  </si>
  <si>
    <t>27/06/95</t>
  </si>
  <si>
    <t>B13DCCN443</t>
  </si>
  <si>
    <t>Nguyễn Hồng</t>
  </si>
  <si>
    <t>Nhu</t>
  </si>
  <si>
    <t>25/08/95</t>
  </si>
  <si>
    <t>B13DCCN161</t>
  </si>
  <si>
    <t>Trần Phú</t>
  </si>
  <si>
    <t>Quang</t>
  </si>
  <si>
    <t>18/04/95</t>
  </si>
  <si>
    <t>B13DCCN397</t>
  </si>
  <si>
    <t>Thái Văn</t>
  </si>
  <si>
    <t>Tài</t>
  </si>
  <si>
    <t>01/06/95</t>
  </si>
  <si>
    <t>B13DCCN334</t>
  </si>
  <si>
    <t>Ngô Đình</t>
  </si>
  <si>
    <t>Tạo</t>
  </si>
  <si>
    <t>11/05/95</t>
  </si>
  <si>
    <t>B13DCCN288</t>
  </si>
  <si>
    <t>Đặng Toàn</t>
  </si>
  <si>
    <t>Thắng</t>
  </si>
  <si>
    <t>09/12/95</t>
  </si>
  <si>
    <t>B13DCCN225</t>
  </si>
  <si>
    <t>Phùng Tiến</t>
  </si>
  <si>
    <t>Thành</t>
  </si>
  <si>
    <t>13/05/95</t>
  </si>
  <si>
    <t>B13DCCN518</t>
  </si>
  <si>
    <t>Lê Thị</t>
  </si>
  <si>
    <t>Thảo</t>
  </si>
  <si>
    <t>19/05/94</t>
  </si>
  <si>
    <t>B13DCCN450</t>
  </si>
  <si>
    <t>Trần Thị</t>
  </si>
  <si>
    <t>Thiết</t>
  </si>
  <si>
    <t>08/04/94</t>
  </si>
  <si>
    <t>B13DCCN049</t>
  </si>
  <si>
    <t>Nguyễn Thị Hồng</t>
  </si>
  <si>
    <t>Thúy</t>
  </si>
  <si>
    <t>29/05/95</t>
  </si>
  <si>
    <t>B13DCCN402</t>
  </si>
  <si>
    <t>Thủy</t>
  </si>
  <si>
    <t>24/03/95</t>
  </si>
  <si>
    <t>B13DCCN452</t>
  </si>
  <si>
    <t>Nguyễn Khánh</t>
  </si>
  <si>
    <t>Toàn</t>
  </si>
  <si>
    <t>02/03/95</t>
  </si>
  <si>
    <t>B13DCCN486</t>
  </si>
  <si>
    <t>Đặng Thị Ngọc</t>
  </si>
  <si>
    <t>Trâm</t>
  </si>
  <si>
    <t>B13DCCN523</t>
  </si>
  <si>
    <t>08/05/95</t>
  </si>
  <si>
    <t>B13DCCN292</t>
  </si>
  <si>
    <t>Khuất Thị Ngọc</t>
  </si>
  <si>
    <t>16/02/95</t>
  </si>
  <si>
    <t>B13DCCN235</t>
  </si>
  <si>
    <t>Hoàng Anh</t>
  </si>
  <si>
    <t>Tuấn</t>
  </si>
  <si>
    <t>01/10/95</t>
  </si>
  <si>
    <t>B13DCCN236</t>
  </si>
  <si>
    <t>Nguyễn Thanh</t>
  </si>
  <si>
    <t>24/11/95</t>
  </si>
  <si>
    <t>B13DCCN056</t>
  </si>
  <si>
    <t>Trần Văn</t>
  </si>
  <si>
    <t>18/02/95</t>
  </si>
  <si>
    <t>B13DCCN120</t>
  </si>
  <si>
    <t>Phạm Duy</t>
  </si>
  <si>
    <t>Tùng</t>
  </si>
  <si>
    <t>11/03/95</t>
  </si>
  <si>
    <t>B13DCCN178</t>
  </si>
  <si>
    <t>Phạm Văn</t>
  </si>
  <si>
    <t>26/09/94</t>
  </si>
  <si>
    <t>B13DCCN238</t>
  </si>
  <si>
    <t>Trần Tiến</t>
  </si>
  <si>
    <t>18/10/95</t>
  </si>
  <si>
    <t>B13DCCN526</t>
  </si>
  <si>
    <t>Tuyết</t>
  </si>
  <si>
    <t>25/12/95</t>
  </si>
  <si>
    <t>B13DCCN412</t>
  </si>
  <si>
    <t>Đào Đức</t>
  </si>
  <si>
    <t>Văn</t>
  </si>
  <si>
    <t>B13DCCN059</t>
  </si>
  <si>
    <t>Vũ Công</t>
  </si>
  <si>
    <t>05/09/95</t>
  </si>
  <si>
    <t>B13DCCN491</t>
  </si>
  <si>
    <t>Phùng Thị Diệu</t>
  </si>
  <si>
    <t>Vi</t>
  </si>
  <si>
    <t>27/02/95</t>
  </si>
  <si>
    <t>B13DCCN301</t>
  </si>
  <si>
    <t>Trịnh Thị</t>
  </si>
  <si>
    <t>Xuân</t>
  </si>
  <si>
    <t>28/02/95</t>
  </si>
  <si>
    <t>B13DCCN242</t>
  </si>
  <si>
    <t>Lê</t>
  </si>
  <si>
    <t>B13DCCN125</t>
  </si>
  <si>
    <t>Phạm Tuấn</t>
  </si>
  <si>
    <t>B13DCCN420</t>
  </si>
  <si>
    <t>Trần Lương</t>
  </si>
  <si>
    <t>Bằng</t>
  </si>
  <si>
    <t>B13DCCN248</t>
  </si>
  <si>
    <t>Trần Mỹ</t>
  </si>
  <si>
    <t>Chiến</t>
  </si>
  <si>
    <t>B13DCCN250</t>
  </si>
  <si>
    <t>B13DCCN251</t>
  </si>
  <si>
    <t>Đặng Quốc</t>
  </si>
  <si>
    <t>23/11/94</t>
  </si>
  <si>
    <t>B13DCCN074</t>
  </si>
  <si>
    <t>Đông</t>
  </si>
  <si>
    <t>11/12/95</t>
  </si>
  <si>
    <t>B13DCCN133</t>
  </si>
  <si>
    <t>Bùi Văn</t>
  </si>
  <si>
    <t>Du</t>
  </si>
  <si>
    <t>22/07/95</t>
  </si>
  <si>
    <t>B15LDCN001</t>
  </si>
  <si>
    <t>Dương Minh</t>
  </si>
  <si>
    <t>Đức</t>
  </si>
  <si>
    <t>03/11/94</t>
  </si>
  <si>
    <t>L15CQCN01-B</t>
  </si>
  <si>
    <t>B13DCCN311</t>
  </si>
  <si>
    <t>Ngô Tiến</t>
  </si>
  <si>
    <t>B13DCCN363</t>
  </si>
  <si>
    <t>Nguyễn Hữu</t>
  </si>
  <si>
    <t>10/02/95</t>
  </si>
  <si>
    <t>B13DCCN422</t>
  </si>
  <si>
    <t>Võ Văn</t>
  </si>
  <si>
    <t>09/06/95</t>
  </si>
  <si>
    <t>B15LDCN002</t>
  </si>
  <si>
    <t>Đỗ Thị</t>
  </si>
  <si>
    <t>Dung</t>
  </si>
  <si>
    <t>09/09/92</t>
  </si>
  <si>
    <t>B13DCCN255</t>
  </si>
  <si>
    <t>Dũng</t>
  </si>
  <si>
    <t>05/02/95</t>
  </si>
  <si>
    <t>B13DCCN499</t>
  </si>
  <si>
    <t>Bùi Thị Thùy</t>
  </si>
  <si>
    <t>Dương</t>
  </si>
  <si>
    <t>13/04/95</t>
  </si>
  <si>
    <t>B13DCCN194</t>
  </si>
  <si>
    <t>Đặng Trường</t>
  </si>
  <si>
    <t>15/12/95</t>
  </si>
  <si>
    <t>B13DCCN013</t>
  </si>
  <si>
    <t>Trịnh Văn</t>
  </si>
  <si>
    <t>B13DCCN016</t>
  </si>
  <si>
    <t>Tạ Thị</t>
  </si>
  <si>
    <t>27/09/95</t>
  </si>
  <si>
    <t>B15LDCN003</t>
  </si>
  <si>
    <t>15/09/90</t>
  </si>
  <si>
    <t>B15LDCN004</t>
  </si>
  <si>
    <t>Hồng</t>
  </si>
  <si>
    <t>03/10/94</t>
  </si>
  <si>
    <t>B15LDCN008</t>
  </si>
  <si>
    <t>An Thị Kim</t>
  </si>
  <si>
    <t>Huệ</t>
  </si>
  <si>
    <t>22/09/94</t>
  </si>
  <si>
    <t>B15LDCN006</t>
  </si>
  <si>
    <t>Đào Thị Thu</t>
  </si>
  <si>
    <t>11/10/93</t>
  </si>
  <si>
    <t>B15LDCN005</t>
  </si>
  <si>
    <t>19/12/94</t>
  </si>
  <si>
    <t>B13DCCN319</t>
  </si>
  <si>
    <t>Nguyễn Thành</t>
  </si>
  <si>
    <t>Huy</t>
  </si>
  <si>
    <t>03/10/95</t>
  </si>
  <si>
    <t>B15LDCN007</t>
  </si>
  <si>
    <t>Nguyễn Trịnh Thị</t>
  </si>
  <si>
    <t>01/12/94</t>
  </si>
  <si>
    <t>B13DCCN437</t>
  </si>
  <si>
    <t>B13DCCN438</t>
  </si>
  <si>
    <t>Đào Bá</t>
  </si>
  <si>
    <t>Huỳnh</t>
  </si>
  <si>
    <t>12/11/93</t>
  </si>
  <si>
    <t>B13DCCN321</t>
  </si>
  <si>
    <t>Nguyễn Ngọc</t>
  </si>
  <si>
    <t>08/09/95</t>
  </si>
  <si>
    <t>B13DCCN149</t>
  </si>
  <si>
    <t>Nguyễn Trung</t>
  </si>
  <si>
    <t>06/02/95</t>
  </si>
  <si>
    <t>B13DCCN088</t>
  </si>
  <si>
    <t>Lâm</t>
  </si>
  <si>
    <t>27/12/95</t>
  </si>
  <si>
    <t>B15LDCN009</t>
  </si>
  <si>
    <t>Trần Hoài</t>
  </si>
  <si>
    <t>24/08/94</t>
  </si>
  <si>
    <t>B13DCCN029</t>
  </si>
  <si>
    <t>Vũ Thị</t>
  </si>
  <si>
    <t>Lĩnh</t>
  </si>
  <si>
    <t>24/10/95</t>
  </si>
  <si>
    <t>B15LDCN010</t>
  </si>
  <si>
    <t>Lê Thành</t>
  </si>
  <si>
    <t>28/12/93</t>
  </si>
  <si>
    <t>B13DCCN153</t>
  </si>
  <si>
    <t>Mạnh</t>
  </si>
  <si>
    <t>28/09/95</t>
  </si>
  <si>
    <t>B13DCCN095</t>
  </si>
  <si>
    <t>Nguyễn Hoài</t>
  </si>
  <si>
    <t>Nam</t>
  </si>
  <si>
    <t>18/05/95</t>
  </si>
  <si>
    <t>B13DCCN327</t>
  </si>
  <si>
    <t>Phan Tuấn</t>
  </si>
  <si>
    <t>Nghĩa</t>
  </si>
  <si>
    <t>01/02/95</t>
  </si>
  <si>
    <t>B13DCCN441</t>
  </si>
  <si>
    <t>Nguyễn Bá</t>
  </si>
  <si>
    <t>Ngọc</t>
  </si>
  <si>
    <t>B13DCCN097</t>
  </si>
  <si>
    <t>Trần Trọng</t>
  </si>
  <si>
    <t>B13DCCN040</t>
  </si>
  <si>
    <t>Nguyễn Khắc</t>
  </si>
  <si>
    <t>Quả</t>
  </si>
  <si>
    <t>10/04/95</t>
  </si>
  <si>
    <t>B13DCCN220</t>
  </si>
  <si>
    <t>Quân</t>
  </si>
  <si>
    <t>23/09/95</t>
  </si>
  <si>
    <t>B13DCCN393</t>
  </si>
  <si>
    <t>Nguyễn Huy</t>
  </si>
  <si>
    <t>23/12/95</t>
  </si>
  <si>
    <t>B13DCCN285</t>
  </si>
  <si>
    <t>Ngô Văn</t>
  </si>
  <si>
    <t>Quý</t>
  </si>
  <si>
    <t>14/11/95</t>
  </si>
  <si>
    <t>B13DCCN104</t>
  </si>
  <si>
    <t>Vùi Thị</t>
  </si>
  <si>
    <t>Quyền</t>
  </si>
  <si>
    <t>21/10/95</t>
  </si>
  <si>
    <t>B13DCCN163</t>
  </si>
  <si>
    <t>Kiều Thanh</t>
  </si>
  <si>
    <t>Sơn</t>
  </si>
  <si>
    <t>B13DCCN044</t>
  </si>
  <si>
    <t>Trần Ngọc</t>
  </si>
  <si>
    <t>28/07/94</t>
  </si>
  <si>
    <t>B112104188</t>
  </si>
  <si>
    <t>Phạm Anh</t>
  </si>
  <si>
    <t>13/04/93</t>
  </si>
  <si>
    <t>D11CN3</t>
  </si>
  <si>
    <t>B13DCCN045</t>
  </si>
  <si>
    <t>Hoàng Mạnh</t>
  </si>
  <si>
    <t>Tấn</t>
  </si>
  <si>
    <t>27/01/95</t>
  </si>
  <si>
    <t>B13DCCN107</t>
  </si>
  <si>
    <t>21/11/95</t>
  </si>
  <si>
    <t>B13DCCN449</t>
  </si>
  <si>
    <t>Nguyễn Văn</t>
  </si>
  <si>
    <t>Thao</t>
  </si>
  <si>
    <t>08/10/95</t>
  </si>
  <si>
    <t>B15LDCN011</t>
  </si>
  <si>
    <t>Nguyễn Tiến</t>
  </si>
  <si>
    <t>Thuần</t>
  </si>
  <si>
    <t>22/02/94</t>
  </si>
  <si>
    <t>B13DCCN113</t>
  </si>
  <si>
    <t>Đào Thị Thùy</t>
  </si>
  <si>
    <t>Trang</t>
  </si>
  <si>
    <t>07/06/95</t>
  </si>
  <si>
    <t>B13DCCN293</t>
  </si>
  <si>
    <t>Nguyễn Thị Thùy</t>
  </si>
  <si>
    <t>21/01/94</t>
  </si>
  <si>
    <t>B15LDCN012</t>
  </si>
  <si>
    <t>Đoàn Công</t>
  </si>
  <si>
    <t>Triển</t>
  </si>
  <si>
    <t>14/09/92</t>
  </si>
  <si>
    <t>B13DCCN173</t>
  </si>
  <si>
    <t>Đinh Xuân</t>
  </si>
  <si>
    <t>Trung</t>
  </si>
  <si>
    <t>B13DCCN294</t>
  </si>
  <si>
    <t>Lê Việt</t>
  </si>
  <si>
    <t>07/11/95</t>
  </si>
  <si>
    <t>B13DCCN455</t>
  </si>
  <si>
    <t>09/01/95</t>
  </si>
  <si>
    <t>B13DCCN174</t>
  </si>
  <si>
    <t>Vũ Chí</t>
  </si>
  <si>
    <t>04/07/87</t>
  </si>
  <si>
    <t>B13DCCN350</t>
  </si>
  <si>
    <t>Nguyễn Anh</t>
  </si>
  <si>
    <t>20/12/95</t>
  </si>
  <si>
    <t>B13DCCN179</t>
  </si>
  <si>
    <t>Đào Thị</t>
  </si>
  <si>
    <t>Uyên</t>
  </si>
  <si>
    <t>02/06/95</t>
  </si>
  <si>
    <t>B13DCCN299</t>
  </si>
  <si>
    <t>Trần Thị Cẩm</t>
  </si>
  <si>
    <t>Vân</t>
  </si>
  <si>
    <t>01/08/95</t>
  </si>
  <si>
    <t>B13DCCN060</t>
  </si>
  <si>
    <t>Vương</t>
  </si>
  <si>
    <t>03/09/95</t>
  </si>
  <si>
    <t>B13DCCN181</t>
  </si>
  <si>
    <t>Vượng</t>
  </si>
  <si>
    <t>01/05/95</t>
  </si>
  <si>
    <t>B13DCCN241</t>
  </si>
  <si>
    <t>Hà Văn</t>
  </si>
  <si>
    <t>01/10/92</t>
  </si>
  <si>
    <t>B13DCCN061</t>
  </si>
  <si>
    <t>Phạm Hải</t>
  </si>
  <si>
    <t>Yến</t>
  </si>
  <si>
    <t>20/06/94</t>
  </si>
  <si>
    <t>B13DCCN062</t>
  </si>
  <si>
    <t>Pangna</t>
  </si>
  <si>
    <t>Amphai</t>
  </si>
  <si>
    <t>17/04/93</t>
  </si>
  <si>
    <t>B13DCCN123</t>
  </si>
  <si>
    <t>Lều Đức</t>
  </si>
  <si>
    <t>12/06/95</t>
  </si>
  <si>
    <t>B13DCCN494</t>
  </si>
  <si>
    <t>Nguyễn Thị Thủy</t>
  </si>
  <si>
    <t>27/07/95</t>
  </si>
  <si>
    <t>B13DCCN003</t>
  </si>
  <si>
    <t>Phạm Thúy</t>
  </si>
  <si>
    <t>31/01/95</t>
  </si>
  <si>
    <t>B13DCCN183</t>
  </si>
  <si>
    <t>B13DCCN244</t>
  </si>
  <si>
    <t>Quách Tuấn</t>
  </si>
  <si>
    <t>09/09/95</t>
  </si>
  <si>
    <t>B13DCCN006</t>
  </si>
  <si>
    <t>Nguyễn Trường</t>
  </si>
  <si>
    <t>Chinh</t>
  </si>
  <si>
    <t>15/03/95</t>
  </si>
  <si>
    <t>B13DCCN359</t>
  </si>
  <si>
    <t>Đặng Mạnh</t>
  </si>
  <si>
    <t>22/02/95</t>
  </si>
  <si>
    <t>B13DCCN307</t>
  </si>
  <si>
    <t>01/11/95</t>
  </si>
  <si>
    <t>B13DCCN361</t>
  </si>
  <si>
    <t>Nguyễn Đình</t>
  </si>
  <si>
    <t>B13DCCN309</t>
  </si>
  <si>
    <t>Đoạt</t>
  </si>
  <si>
    <t>15/05/95</t>
  </si>
  <si>
    <t>B13DCCN253</t>
  </si>
  <si>
    <t>Giáp Việt</t>
  </si>
  <si>
    <t>10/05/95</t>
  </si>
  <si>
    <t>B13DCCN463</t>
  </si>
  <si>
    <t>20/01/95</t>
  </si>
  <si>
    <t>B13DCCN259</t>
  </si>
  <si>
    <t>01/04/95</t>
  </si>
  <si>
    <t>B13DCCN431</t>
  </si>
  <si>
    <t>18/02/94</t>
  </si>
  <si>
    <t>B13DCCN018</t>
  </si>
  <si>
    <t>Nguyễn Quang</t>
  </si>
  <si>
    <t>B13DCCN263</t>
  </si>
  <si>
    <t>Hồ Đức</t>
  </si>
  <si>
    <t>Hòa</t>
  </si>
  <si>
    <t>01/03/95</t>
  </si>
  <si>
    <t>B13DCCN144</t>
  </si>
  <si>
    <t>Lê Trọng</t>
  </si>
  <si>
    <t>05/05/95</t>
  </si>
  <si>
    <t>B13DCCN265</t>
  </si>
  <si>
    <t>Nguyễn Quốc</t>
  </si>
  <si>
    <t>Học</t>
  </si>
  <si>
    <t>23/11/95</t>
  </si>
  <si>
    <t>B13DCCN084</t>
  </si>
  <si>
    <t>Trần Đức</t>
  </si>
  <si>
    <t>Hùng</t>
  </si>
  <si>
    <t>B13DCCN146</t>
  </si>
  <si>
    <t>Nguyễn Thị Thu</t>
  </si>
  <si>
    <t>10/03/95</t>
  </si>
  <si>
    <t>B13DCCN511</t>
  </si>
  <si>
    <t>Vũ Liên</t>
  </si>
  <si>
    <t>B13DCCN318</t>
  </si>
  <si>
    <t>Trịnh Thị Thu</t>
  </si>
  <si>
    <t>Hường</t>
  </si>
  <si>
    <t>03/01/95</t>
  </si>
  <si>
    <t>B13DCCN376</t>
  </si>
  <si>
    <t>Cáp Việt</t>
  </si>
  <si>
    <t>B13DCCN147</t>
  </si>
  <si>
    <t>Phạm Gia</t>
  </si>
  <si>
    <t>17/08/95</t>
  </si>
  <si>
    <t>B13DCCN022</t>
  </si>
  <si>
    <t>Nguyễn Thị Ngọc</t>
  </si>
  <si>
    <t>B13DCCN206</t>
  </si>
  <si>
    <t>Khải</t>
  </si>
  <si>
    <t>06/07/95</t>
  </si>
  <si>
    <t>B13DCCN324</t>
  </si>
  <si>
    <t>Lê Đắc</t>
  </si>
  <si>
    <t>17/10/95</t>
  </si>
  <si>
    <t>B13DCCN090</t>
  </si>
  <si>
    <t>Bùi Thành</t>
  </si>
  <si>
    <t>Lộc</t>
  </si>
  <si>
    <t>12/01/95</t>
  </si>
  <si>
    <t>B13DCCN209</t>
  </si>
  <si>
    <t>Nguyễn Kim</t>
  </si>
  <si>
    <t>19/03/95</t>
  </si>
  <si>
    <t>B13DCCN384</t>
  </si>
  <si>
    <t>Ly</t>
  </si>
  <si>
    <t>B13DCCN277</t>
  </si>
  <si>
    <t>Vũ Trần Phương</t>
  </si>
  <si>
    <t>B13DCCN442</t>
  </si>
  <si>
    <t>Vũ Diệu</t>
  </si>
  <si>
    <t>06/09/95</t>
  </si>
  <si>
    <t>B13DCCN280</t>
  </si>
  <si>
    <t>Bùi Quang</t>
  </si>
  <si>
    <t>Nhật</t>
  </si>
  <si>
    <t>03/08/95</t>
  </si>
  <si>
    <t>B13DCCN444</t>
  </si>
  <si>
    <t>Phát</t>
  </si>
  <si>
    <t>05/08/95</t>
  </si>
  <si>
    <t>B13DCCN038</t>
  </si>
  <si>
    <t>Hoàng Hồng</t>
  </si>
  <si>
    <t>Phúc</t>
  </si>
  <si>
    <t>B13DCCN160</t>
  </si>
  <si>
    <t>Hoàng Quốc</t>
  </si>
  <si>
    <t>B13DCCN517</t>
  </si>
  <si>
    <t>Trần Xuân</t>
  </si>
  <si>
    <t>09/08/94</t>
  </si>
  <si>
    <t>B13DCCN162</t>
  </si>
  <si>
    <t>Nguyễn Danh</t>
  </si>
  <si>
    <t>Quyết</t>
  </si>
  <si>
    <t>07/04/95</t>
  </si>
  <si>
    <t>B13DCCN286</t>
  </si>
  <si>
    <t>B13DCCN165</t>
  </si>
  <si>
    <t>Nguyễn Cảnh</t>
  </si>
  <si>
    <t>Tây</t>
  </si>
  <si>
    <t>04/08/95</t>
  </si>
  <si>
    <t>B13DCCN447</t>
  </si>
  <si>
    <t>Bùi Toàn</t>
  </si>
  <si>
    <t>13/07/95</t>
  </si>
  <si>
    <t>B13DCCN167</t>
  </si>
  <si>
    <t>Phạm Năng</t>
  </si>
  <si>
    <t>22/01/95</t>
  </si>
  <si>
    <t>B13DCCN048</t>
  </si>
  <si>
    <t>Vũ Trọng</t>
  </si>
  <si>
    <t>Thiên</t>
  </si>
  <si>
    <t>24/08/95</t>
  </si>
  <si>
    <t>B13DCCN338</t>
  </si>
  <si>
    <t>Trần Hà Ngọc</t>
  </si>
  <si>
    <t>Thiện</t>
  </si>
  <si>
    <t>B13DCCN339</t>
  </si>
  <si>
    <t>Nguyễn Hoàng</t>
  </si>
  <si>
    <t>Tiến</t>
  </si>
  <si>
    <t>B13DCCN340</t>
  </si>
  <si>
    <t>23/02/95</t>
  </si>
  <si>
    <t>B13DCCN451</t>
  </si>
  <si>
    <t>Lê Thế</t>
  </si>
  <si>
    <t>Tình</t>
  </si>
  <si>
    <t>B13DCCN453</t>
  </si>
  <si>
    <t>Đinh Thị Vân</t>
  </si>
  <si>
    <t>B13DCCN524</t>
  </si>
  <si>
    <t>Phan Thị Hà</t>
  </si>
  <si>
    <t>B13DCCN407</t>
  </si>
  <si>
    <t>Nguyễn Đăng</t>
  </si>
  <si>
    <t>B13DCCN295</t>
  </si>
  <si>
    <t>Lê Văn</t>
  </si>
  <si>
    <t>Trường</t>
  </si>
  <si>
    <t>23/04/95</t>
  </si>
  <si>
    <t>B13DCCN347</t>
  </si>
  <si>
    <t>11/06/95</t>
  </si>
  <si>
    <t>B13DCCN348</t>
  </si>
  <si>
    <t>Đỗ Anh</t>
  </si>
  <si>
    <t>Tú</t>
  </si>
  <si>
    <t>03/12/95</t>
  </si>
  <si>
    <t>B13DCCN117</t>
  </si>
  <si>
    <t>Nguyễn Như</t>
  </si>
  <si>
    <t>Tuân</t>
  </si>
  <si>
    <t>01/09/95</t>
  </si>
  <si>
    <t>B13DCCN409</t>
  </si>
  <si>
    <t>Nguyễn Hưng</t>
  </si>
  <si>
    <t>19/08/95</t>
  </si>
  <si>
    <t>B13DCCN118</t>
  </si>
  <si>
    <t>11/01/94</t>
  </si>
  <si>
    <t>B13DCCN176</t>
  </si>
  <si>
    <t>31/05/95</t>
  </si>
  <si>
    <t>B13DCCN296</t>
  </si>
  <si>
    <t>Phạm Minh</t>
  </si>
  <si>
    <t>17/05/95</t>
  </si>
  <si>
    <t>B13DCCN177</t>
  </si>
  <si>
    <t>Đặng Thanh</t>
  </si>
  <si>
    <t>09/04/95</t>
  </si>
  <si>
    <t>B13DCCN180</t>
  </si>
  <si>
    <t>Nguyễn Trọng</t>
  </si>
  <si>
    <t>Việt</t>
  </si>
  <si>
    <t>B13DCCN240</t>
  </si>
  <si>
    <t>Lương Thế</t>
  </si>
  <si>
    <t>Vinh</t>
  </si>
  <si>
    <t>16/11/94</t>
  </si>
  <si>
    <t>B13DCCN303</t>
  </si>
  <si>
    <t>Nguyễn Tá</t>
  </si>
  <si>
    <t>10/10/95</t>
  </si>
  <si>
    <t>B13DCCN245</t>
  </si>
  <si>
    <t>Nguyễn Thọ</t>
  </si>
  <si>
    <t>Bảo</t>
  </si>
  <si>
    <t>B13DCCN249</t>
  </si>
  <si>
    <t>Cương</t>
  </si>
  <si>
    <t>08/08/94</t>
  </si>
  <si>
    <t>B13DCCN071</t>
  </si>
  <si>
    <t>B13DCCN072</t>
  </si>
  <si>
    <t>Đại</t>
  </si>
  <si>
    <t>B13DCCN073</t>
  </si>
  <si>
    <t>19/09/95</t>
  </si>
  <si>
    <t>B13DCCN362</t>
  </si>
  <si>
    <t>Diệm</t>
  </si>
  <si>
    <t>B13DCCN461</t>
  </si>
  <si>
    <t>Tống Đình</t>
  </si>
  <si>
    <t>Đồng</t>
  </si>
  <si>
    <t>26/03/95</t>
  </si>
  <si>
    <t>B13DCCN310</t>
  </si>
  <si>
    <t>Đào Minh</t>
  </si>
  <si>
    <t>13/11/95</t>
  </si>
  <si>
    <t>B13DCCN134</t>
  </si>
  <si>
    <t>Nguyễn Viết</t>
  </si>
  <si>
    <t>08/04/95</t>
  </si>
  <si>
    <t>B13DCCN192</t>
  </si>
  <si>
    <t>Trịnh Minh</t>
  </si>
  <si>
    <t>B13DCCN364</t>
  </si>
  <si>
    <t>Tiêu Quang</t>
  </si>
  <si>
    <t>Duệ</t>
  </si>
  <si>
    <t>16/07/95</t>
  </si>
  <si>
    <t>B13DCCN135</t>
  </si>
  <si>
    <t>Lê Hữu</t>
  </si>
  <si>
    <t>11/09/95</t>
  </si>
  <si>
    <t>B13DCCN312</t>
  </si>
  <si>
    <t>23/06/95</t>
  </si>
  <si>
    <t>B13DCCN465</t>
  </si>
  <si>
    <t>Ngô Việt</t>
  </si>
  <si>
    <t>25/11/95</t>
  </si>
  <si>
    <t>B13DCCN012</t>
  </si>
  <si>
    <t>Trịnh Đức</t>
  </si>
  <si>
    <t>28/08/95</t>
  </si>
  <si>
    <t>B13DCCN195</t>
  </si>
  <si>
    <t>Bùi Hoàng</t>
  </si>
  <si>
    <t>B13DCCN139</t>
  </si>
  <si>
    <t>Lê Xuân</t>
  </si>
  <si>
    <t>12/05/91</t>
  </si>
  <si>
    <t>B13DCCN197</t>
  </si>
  <si>
    <t>Nguyễn Vũ</t>
  </si>
  <si>
    <t>Hán</t>
  </si>
  <si>
    <t>27/04/95</t>
  </si>
  <si>
    <t>B13DCCN198</t>
  </si>
  <si>
    <t>Lê Anh</t>
  </si>
  <si>
    <t>Hào</t>
  </si>
  <si>
    <t>16/10/95</t>
  </si>
  <si>
    <t>B13DCCN468</t>
  </si>
  <si>
    <t>Đinh Thị</t>
  </si>
  <si>
    <t>20/06/95</t>
  </si>
  <si>
    <t>B13DCCN469</t>
  </si>
  <si>
    <t>Phạm Thị Phương</t>
  </si>
  <si>
    <t>Hoa</t>
  </si>
  <si>
    <t>B13DCCN374</t>
  </si>
  <si>
    <t>Đào Mạnh</t>
  </si>
  <si>
    <t>B13DCCN316</t>
  </si>
  <si>
    <t>12/12/94</t>
  </si>
  <si>
    <t>B13DCCN470</t>
  </si>
  <si>
    <t>Viên Tuấn</t>
  </si>
  <si>
    <t>B13DCCN381</t>
  </si>
  <si>
    <t>Trần Thị Hồng</t>
  </si>
  <si>
    <t>Liễu</t>
  </si>
  <si>
    <t>07/08/95</t>
  </si>
  <si>
    <t>B13DCCN274</t>
  </si>
  <si>
    <t>Phạm Thùy</t>
  </si>
  <si>
    <t>B13DCCN275</t>
  </si>
  <si>
    <t>22/09/95</t>
  </si>
  <si>
    <t>B13DCCN477</t>
  </si>
  <si>
    <t>18/04/94</t>
  </si>
  <si>
    <t>B13DCCN385</t>
  </si>
  <si>
    <t>Lưu Thị Hồng</t>
  </si>
  <si>
    <t>B13DCCN388</t>
  </si>
  <si>
    <t>Bùi Minh</t>
  </si>
  <si>
    <t>17/02/95</t>
  </si>
  <si>
    <t>B12DCCN288</t>
  </si>
  <si>
    <t>Bùi Trung</t>
  </si>
  <si>
    <t>01/11/94</t>
  </si>
  <si>
    <t>B112104130</t>
  </si>
  <si>
    <t>Lại Thế</t>
  </si>
  <si>
    <t>29/09/93</t>
  </si>
  <si>
    <t>D11CN2</t>
  </si>
  <si>
    <t>B13DCCN516</t>
  </si>
  <si>
    <t>Lại Thị</t>
  </si>
  <si>
    <t>12/02/95</t>
  </si>
  <si>
    <t>B13DCCN479</t>
  </si>
  <si>
    <t>Đào Thị Hải</t>
  </si>
  <si>
    <t>Ninh</t>
  </si>
  <si>
    <t>10/03/94</t>
  </si>
  <si>
    <t>B13DCCN331</t>
  </si>
  <si>
    <t>19/10/95</t>
  </si>
  <si>
    <t>B13DCCN332</t>
  </si>
  <si>
    <t>B13DCCN106</t>
  </si>
  <si>
    <t>10/07/95</t>
  </si>
  <si>
    <t>B13DCCN483</t>
  </si>
  <si>
    <t>Trần Thanh</t>
  </si>
  <si>
    <t>25/10/94</t>
  </si>
  <si>
    <t>B13DCCN222</t>
  </si>
  <si>
    <t>Nghiêm Xuân</t>
  </si>
  <si>
    <t>Tá</t>
  </si>
  <si>
    <t>16/09/95</t>
  </si>
  <si>
    <t>B13DCCN287</t>
  </si>
  <si>
    <t>Nguyễn Sỹ</t>
  </si>
  <si>
    <t>B13DCCN448</t>
  </si>
  <si>
    <t>B13DCCN166</t>
  </si>
  <si>
    <t>Nguyễn Đức</t>
  </si>
  <si>
    <t>Thanh</t>
  </si>
  <si>
    <t>17/04/95</t>
  </si>
  <si>
    <t>B13DCCN335</t>
  </si>
  <si>
    <t>20/08/95</t>
  </si>
  <si>
    <t>B13DCCN336</t>
  </si>
  <si>
    <t>30/12/92</t>
  </si>
  <si>
    <t>B13DCCN485</t>
  </si>
  <si>
    <t>Lê Phương</t>
  </si>
  <si>
    <t>B13DCCN169</t>
  </si>
  <si>
    <t>Lưu Thị Minh</t>
  </si>
  <si>
    <t>B13DCCN341</t>
  </si>
  <si>
    <t>07/10/95</t>
  </si>
  <si>
    <t>B13DCCN112</t>
  </si>
  <si>
    <t>Lê Ngọc</t>
  </si>
  <si>
    <t>B13DCCN404</t>
  </si>
  <si>
    <t>Cao Thị</t>
  </si>
  <si>
    <t>B13DCCN343</t>
  </si>
  <si>
    <t>Vũ Đăng</t>
  </si>
  <si>
    <t>Trong</t>
  </si>
  <si>
    <t>B13DCCN115</t>
  </si>
  <si>
    <t>Bùi Xuân</t>
  </si>
  <si>
    <t>04/06/95</t>
  </si>
  <si>
    <t>B13DCCN346</t>
  </si>
  <si>
    <t>B13DCCN116</t>
  </si>
  <si>
    <t>18/07/94</t>
  </si>
  <si>
    <t>B13DCCN349</t>
  </si>
  <si>
    <t>Đỗ Hữu</t>
  </si>
  <si>
    <t>13/10/95</t>
  </si>
  <si>
    <t>B13DCCN119</t>
  </si>
  <si>
    <t>Trương Trần</t>
  </si>
  <si>
    <t>02/04/94</t>
  </si>
  <si>
    <t>B13DCCN457</t>
  </si>
  <si>
    <t>Nguyễn Dương</t>
  </si>
  <si>
    <t>B13DCCN488</t>
  </si>
  <si>
    <t>25/05/92</t>
  </si>
  <si>
    <t>B112104448</t>
  </si>
  <si>
    <t>Vũ Thanh</t>
  </si>
  <si>
    <t>27/08/92</t>
  </si>
  <si>
    <t>D11CN8</t>
  </si>
  <si>
    <t>B13DCCN298</t>
  </si>
  <si>
    <t>Nguyễn Vĩnh</t>
  </si>
  <si>
    <t>Tường</t>
  </si>
  <si>
    <t>29/04/95</t>
  </si>
  <si>
    <t>B13DCCN122</t>
  </si>
  <si>
    <t>Chu Kim</t>
  </si>
  <si>
    <t>Vang</t>
  </si>
  <si>
    <t>B13DCCN413</t>
  </si>
  <si>
    <t>Bùi Thế</t>
  </si>
  <si>
    <t>Vũ</t>
  </si>
  <si>
    <t>10/12/95</t>
  </si>
  <si>
    <t>B13DCCN493</t>
  </si>
  <si>
    <t>07/02/95</t>
  </si>
  <si>
    <t>B13DCCN352</t>
  </si>
  <si>
    <t>Phạm Đình</t>
  </si>
  <si>
    <t>B13DCCN002</t>
  </si>
  <si>
    <t>Lê Tuấn</t>
  </si>
  <si>
    <t>B12DCCN101</t>
  </si>
  <si>
    <t>22/03/94</t>
  </si>
  <si>
    <t>D12CNPM1</t>
  </si>
  <si>
    <t>B13DCCN065</t>
  </si>
  <si>
    <t>Nguyễn Trần Nam</t>
  </si>
  <si>
    <t>B13DCCN246</t>
  </si>
  <si>
    <t>Cảnh</t>
  </si>
  <si>
    <t>26/02/95</t>
  </si>
  <si>
    <t>B13DCCN128</t>
  </si>
  <si>
    <t>Đinh Văn</t>
  </si>
  <si>
    <t>13/01/95</t>
  </si>
  <si>
    <t>B13DCCN129</t>
  </si>
  <si>
    <t>Công</t>
  </si>
  <si>
    <t>03/04/95</t>
  </si>
  <si>
    <t>B13DCCN007</t>
  </si>
  <si>
    <t>B13DCCN015</t>
  </si>
  <si>
    <t>30/05/95</t>
  </si>
  <si>
    <t>B13DCCN017</t>
  </si>
  <si>
    <t>Hiến</t>
  </si>
  <si>
    <t>06/08/94</t>
  </si>
  <si>
    <t>B13DCCN143</t>
  </si>
  <si>
    <t>Bùi Thị</t>
  </si>
  <si>
    <t>23/05/95</t>
  </si>
  <si>
    <t>B13DCCN080</t>
  </si>
  <si>
    <t>Vũ Minh</t>
  </si>
  <si>
    <t>B13DCCN019</t>
  </si>
  <si>
    <t>17/11/95</t>
  </si>
  <si>
    <t>B13DCCN264</t>
  </si>
  <si>
    <t>Lê Minh</t>
  </si>
  <si>
    <t>B13DCCN204</t>
  </si>
  <si>
    <t>Hợp</t>
  </si>
  <si>
    <t>B12DCCN116</t>
  </si>
  <si>
    <t>26/06/93</t>
  </si>
  <si>
    <t>D12CNPM4</t>
  </si>
  <si>
    <t>B13DCCN320</t>
  </si>
  <si>
    <t>Phạm Quang</t>
  </si>
  <si>
    <t>B13DCCN205</t>
  </si>
  <si>
    <t>B13DCCN148</t>
  </si>
  <si>
    <t>Bùi Viết</t>
  </si>
  <si>
    <t>10/08/95</t>
  </si>
  <si>
    <t>B13DCCN378</t>
  </si>
  <si>
    <t>Khang</t>
  </si>
  <si>
    <t>24/02/95</t>
  </si>
  <si>
    <t>B13DCCN322</t>
  </si>
  <si>
    <t>B13DCCN513</t>
  </si>
  <si>
    <t>Khoa</t>
  </si>
  <si>
    <t>B13DCCN087</t>
  </si>
  <si>
    <t>Hà Trung</t>
  </si>
  <si>
    <t>22/05/95</t>
  </si>
  <si>
    <t>B13DCCN272</t>
  </si>
  <si>
    <t>Kim</t>
  </si>
  <si>
    <t>23/11/93</t>
  </si>
  <si>
    <t>B13DCCN380</t>
  </si>
  <si>
    <t>Lai</t>
  </si>
  <si>
    <t>16/01/95</t>
  </si>
  <si>
    <t>B13DCCN208</t>
  </si>
  <si>
    <t>18/07/95</t>
  </si>
  <si>
    <t>B13DCCN091</t>
  </si>
  <si>
    <t>17/07/95</t>
  </si>
  <si>
    <t>B13DCCN094</t>
  </si>
  <si>
    <t>Phạm Hoàng</t>
  </si>
  <si>
    <t>30/01/95</t>
  </si>
  <si>
    <t>B13DCCN155</t>
  </si>
  <si>
    <t>14/04/95</t>
  </si>
  <si>
    <t>B13DCCN033</t>
  </si>
  <si>
    <t>Nga</t>
  </si>
  <si>
    <t>04/09/95</t>
  </si>
  <si>
    <t>B13DCCN156</t>
  </si>
  <si>
    <t>Đàm Thị</t>
  </si>
  <si>
    <t>03/02/95</t>
  </si>
  <si>
    <t>B13DCCN214</t>
  </si>
  <si>
    <t>09/07/95</t>
  </si>
  <si>
    <t>B13DCCN157</t>
  </si>
  <si>
    <t>Nguyễn Thị Bích</t>
  </si>
  <si>
    <t>B13DCCN328</t>
  </si>
  <si>
    <t>B13DCCN034</t>
  </si>
  <si>
    <t>Phạm Trung</t>
  </si>
  <si>
    <t>14/01/95</t>
  </si>
  <si>
    <t>B13DCCN035</t>
  </si>
  <si>
    <t>Nguyễn Lang</t>
  </si>
  <si>
    <t>B13DCCN099</t>
  </si>
  <si>
    <t>Soulinsompou</t>
  </si>
  <si>
    <t>Oupala</t>
  </si>
  <si>
    <t>10/04/93</t>
  </si>
  <si>
    <t>B13DCCN037</t>
  </si>
  <si>
    <t>Pheuaysithiphone</t>
  </si>
  <si>
    <t>Phouthasinh</t>
  </si>
  <si>
    <t>10/02/93</t>
  </si>
  <si>
    <t>B13DCCN390</t>
  </si>
  <si>
    <t>Phú</t>
  </si>
  <si>
    <t>B13DCCN102</t>
  </si>
  <si>
    <t>Bạch Hồng</t>
  </si>
  <si>
    <t>19/12/95</t>
  </si>
  <si>
    <t>B13DCCN041</t>
  </si>
  <si>
    <t>B12DCCN292</t>
  </si>
  <si>
    <t>Lê Thể</t>
  </si>
  <si>
    <t>16/03/95</t>
  </si>
  <si>
    <t>B13DCCN394</t>
  </si>
  <si>
    <t>07/09/95</t>
  </si>
  <si>
    <t>B13DCCN046</t>
  </si>
  <si>
    <t>24/12/95</t>
  </si>
  <si>
    <t>B12DCCN511</t>
  </si>
  <si>
    <t>Vũ Duy</t>
  </si>
  <si>
    <t>25/06/94</t>
  </si>
  <si>
    <t>B13DCCN047</t>
  </si>
  <si>
    <t>Vương Văn</t>
  </si>
  <si>
    <t>02/11/94</t>
  </si>
  <si>
    <t>B13DCCN168</t>
  </si>
  <si>
    <t>Thịnh</t>
  </si>
  <si>
    <t>B12DCCN516</t>
  </si>
  <si>
    <t>Thuận</t>
  </si>
  <si>
    <t>05/01/94</t>
  </si>
  <si>
    <t>D12CNPM6</t>
  </si>
  <si>
    <t>B13DCCN228</t>
  </si>
  <si>
    <t>Trương Thị</t>
  </si>
  <si>
    <t>Thùy</t>
  </si>
  <si>
    <t>B13DCCN110</t>
  </si>
  <si>
    <t>B13DCCN050</t>
  </si>
  <si>
    <t>Lê Mạnh</t>
  </si>
  <si>
    <t>21/09/95</t>
  </si>
  <si>
    <t>B13DCCN229</t>
  </si>
  <si>
    <t>20/10/94</t>
  </si>
  <si>
    <t>B13DCCN231</t>
  </si>
  <si>
    <t>24/04/95</t>
  </si>
  <si>
    <t>B13DCCN053</t>
  </si>
  <si>
    <t>Triều</t>
  </si>
  <si>
    <t>03/06/95</t>
  </si>
  <si>
    <t>B13DCCN342</t>
  </si>
  <si>
    <t>Trình</t>
  </si>
  <si>
    <t>06/08/95</t>
  </si>
  <si>
    <t>B13DCCN054</t>
  </si>
  <si>
    <t>15/06/95</t>
  </si>
  <si>
    <t>B13DCCN345</t>
  </si>
  <si>
    <t>18/11/95</t>
  </si>
  <si>
    <t>B13DCCN525</t>
  </si>
  <si>
    <t>Nguyễn Đức Anh</t>
  </si>
  <si>
    <t>04/12/94</t>
  </si>
  <si>
    <t>B13DCCN456</t>
  </si>
  <si>
    <t>04/11/95</t>
  </si>
  <si>
    <t>B13DCCN410</t>
  </si>
  <si>
    <t>Tạ Anh</t>
  </si>
  <si>
    <t>B13DCCN411</t>
  </si>
  <si>
    <t>Tuyên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</si>
</sst>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8"/>
  <sheetViews>
    <sheetView tabSelected="1" workbookViewId="0">
      <pane ySplit="4" topLeftCell="A5" activePane="bottomLeft" state="frozen"/>
      <selection activeCell="A6" sqref="A6:XFD6"/>
      <selection pane="bottomLeft" activeCell="A71" sqref="A7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67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công nghệ phần mềm</v>
      </c>
      <c r="X9" s="68" t="str">
        <f>+P5</f>
        <v>Nhóm: INT1408-05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847</v>
      </c>
      <c r="D11" s="17" t="s">
        <v>848</v>
      </c>
      <c r="E11" s="18" t="s">
        <v>73</v>
      </c>
      <c r="F11" s="19" t="s">
        <v>623</v>
      </c>
      <c r="G11" s="16" t="s">
        <v>96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849</v>
      </c>
      <c r="D12" s="28" t="s">
        <v>77</v>
      </c>
      <c r="E12" s="29" t="s">
        <v>73</v>
      </c>
      <c r="F12" s="30" t="s">
        <v>850</v>
      </c>
      <c r="G12" s="27" t="s">
        <v>851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852</v>
      </c>
      <c r="D13" s="28" t="s">
        <v>853</v>
      </c>
      <c r="E13" s="29" t="s">
        <v>73</v>
      </c>
      <c r="F13" s="30" t="s">
        <v>554</v>
      </c>
      <c r="G13" s="27" t="s">
        <v>83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854</v>
      </c>
      <c r="D14" s="28" t="s">
        <v>646</v>
      </c>
      <c r="E14" s="29" t="s">
        <v>855</v>
      </c>
      <c r="F14" s="30" t="s">
        <v>856</v>
      </c>
      <c r="G14" s="27" t="s">
        <v>75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857</v>
      </c>
      <c r="D15" s="28" t="s">
        <v>858</v>
      </c>
      <c r="E15" s="29" t="s">
        <v>309</v>
      </c>
      <c r="F15" s="30" t="s">
        <v>859</v>
      </c>
      <c r="G15" s="27" t="s">
        <v>83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860</v>
      </c>
      <c r="D16" s="28" t="s">
        <v>368</v>
      </c>
      <c r="E16" s="29" t="s">
        <v>861</v>
      </c>
      <c r="F16" s="30" t="s">
        <v>862</v>
      </c>
      <c r="G16" s="27" t="s">
        <v>83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863</v>
      </c>
      <c r="D17" s="28" t="s">
        <v>125</v>
      </c>
      <c r="E17" s="29" t="s">
        <v>103</v>
      </c>
      <c r="F17" s="30" t="s">
        <v>157</v>
      </c>
      <c r="G17" s="27" t="s">
        <v>96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864</v>
      </c>
      <c r="D18" s="28" t="s">
        <v>667</v>
      </c>
      <c r="E18" s="29" t="s">
        <v>126</v>
      </c>
      <c r="F18" s="30" t="s">
        <v>865</v>
      </c>
      <c r="G18" s="27" t="s">
        <v>96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866</v>
      </c>
      <c r="D19" s="28" t="s">
        <v>425</v>
      </c>
      <c r="E19" s="29" t="s">
        <v>867</v>
      </c>
      <c r="F19" s="30" t="s">
        <v>868</v>
      </c>
      <c r="G19" s="27" t="s">
        <v>96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869</v>
      </c>
      <c r="D20" s="28" t="s">
        <v>870</v>
      </c>
      <c r="E20" s="29" t="s">
        <v>145</v>
      </c>
      <c r="F20" s="30" t="s">
        <v>871</v>
      </c>
      <c r="G20" s="27" t="s">
        <v>83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872</v>
      </c>
      <c r="D21" s="28" t="s">
        <v>873</v>
      </c>
      <c r="E21" s="29" t="s">
        <v>145</v>
      </c>
      <c r="F21" s="30" t="s">
        <v>153</v>
      </c>
      <c r="G21" s="27" t="s">
        <v>83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874</v>
      </c>
      <c r="D22" s="28" t="s">
        <v>329</v>
      </c>
      <c r="E22" s="29" t="s">
        <v>152</v>
      </c>
      <c r="F22" s="30" t="s">
        <v>875</v>
      </c>
      <c r="G22" s="27" t="s">
        <v>96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876</v>
      </c>
      <c r="D23" s="28" t="s">
        <v>877</v>
      </c>
      <c r="E23" s="29" t="s">
        <v>156</v>
      </c>
      <c r="F23" s="30" t="s">
        <v>316</v>
      </c>
      <c r="G23" s="27" t="s">
        <v>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878</v>
      </c>
      <c r="D24" s="28" t="s">
        <v>858</v>
      </c>
      <c r="E24" s="29" t="s">
        <v>879</v>
      </c>
      <c r="F24" s="30" t="s">
        <v>431</v>
      </c>
      <c r="G24" s="27" t="s">
        <v>83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880</v>
      </c>
      <c r="D25" s="28" t="s">
        <v>193</v>
      </c>
      <c r="E25" s="29" t="s">
        <v>557</v>
      </c>
      <c r="F25" s="30" t="s">
        <v>881</v>
      </c>
      <c r="G25" s="27" t="s">
        <v>882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883</v>
      </c>
      <c r="D26" s="28" t="s">
        <v>884</v>
      </c>
      <c r="E26" s="29" t="s">
        <v>369</v>
      </c>
      <c r="F26" s="30" t="s">
        <v>153</v>
      </c>
      <c r="G26" s="27" t="s">
        <v>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885</v>
      </c>
      <c r="D27" s="28" t="s">
        <v>363</v>
      </c>
      <c r="E27" s="29" t="s">
        <v>176</v>
      </c>
      <c r="F27" s="30" t="s">
        <v>472</v>
      </c>
      <c r="G27" s="27" t="s">
        <v>83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886</v>
      </c>
      <c r="D28" s="28" t="s">
        <v>887</v>
      </c>
      <c r="E28" s="29" t="s">
        <v>575</v>
      </c>
      <c r="F28" s="30" t="s">
        <v>888</v>
      </c>
      <c r="G28" s="27" t="s">
        <v>83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889</v>
      </c>
      <c r="D29" s="28" t="s">
        <v>141</v>
      </c>
      <c r="E29" s="29" t="s">
        <v>890</v>
      </c>
      <c r="F29" s="30" t="s">
        <v>891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892</v>
      </c>
      <c r="D30" s="28" t="s">
        <v>846</v>
      </c>
      <c r="E30" s="29" t="s">
        <v>179</v>
      </c>
      <c r="F30" s="30" t="s">
        <v>254</v>
      </c>
      <c r="G30" s="27" t="s">
        <v>86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893</v>
      </c>
      <c r="D31" s="28" t="s">
        <v>271</v>
      </c>
      <c r="E31" s="29" t="s">
        <v>894</v>
      </c>
      <c r="F31" s="30" t="s">
        <v>532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895</v>
      </c>
      <c r="D32" s="28" t="s">
        <v>896</v>
      </c>
      <c r="E32" s="29" t="s">
        <v>183</v>
      </c>
      <c r="F32" s="30" t="s">
        <v>897</v>
      </c>
      <c r="G32" s="27" t="s">
        <v>83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898</v>
      </c>
      <c r="D33" s="28" t="s">
        <v>278</v>
      </c>
      <c r="E33" s="29" t="s">
        <v>899</v>
      </c>
      <c r="F33" s="30" t="s">
        <v>900</v>
      </c>
      <c r="G33" s="27" t="s">
        <v>75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901</v>
      </c>
      <c r="D34" s="28" t="s">
        <v>813</v>
      </c>
      <c r="E34" s="29" t="s">
        <v>902</v>
      </c>
      <c r="F34" s="30" t="s">
        <v>903</v>
      </c>
      <c r="G34" s="27" t="s">
        <v>79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904</v>
      </c>
      <c r="D35" s="28" t="s">
        <v>297</v>
      </c>
      <c r="E35" s="29" t="s">
        <v>301</v>
      </c>
      <c r="F35" s="30" t="s">
        <v>905</v>
      </c>
      <c r="G35" s="27" t="s">
        <v>83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906</v>
      </c>
      <c r="D36" s="28" t="s">
        <v>556</v>
      </c>
      <c r="E36" s="29" t="s">
        <v>197</v>
      </c>
      <c r="F36" s="30" t="s">
        <v>907</v>
      </c>
      <c r="G36" s="27" t="s">
        <v>96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908</v>
      </c>
      <c r="D37" s="28" t="s">
        <v>909</v>
      </c>
      <c r="E37" s="29" t="s">
        <v>202</v>
      </c>
      <c r="F37" s="30" t="s">
        <v>910</v>
      </c>
      <c r="G37" s="27" t="s">
        <v>96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911</v>
      </c>
      <c r="D38" s="28" t="s">
        <v>632</v>
      </c>
      <c r="E38" s="29" t="s">
        <v>403</v>
      </c>
      <c r="F38" s="30" t="s">
        <v>912</v>
      </c>
      <c r="G38" s="27" t="s">
        <v>83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913</v>
      </c>
      <c r="D39" s="28" t="s">
        <v>241</v>
      </c>
      <c r="E39" s="29" t="s">
        <v>914</v>
      </c>
      <c r="F39" s="30" t="s">
        <v>915</v>
      </c>
      <c r="G39" s="27" t="s">
        <v>96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916</v>
      </c>
      <c r="D40" s="28" t="s">
        <v>917</v>
      </c>
      <c r="E40" s="29" t="s">
        <v>206</v>
      </c>
      <c r="F40" s="30" t="s">
        <v>918</v>
      </c>
      <c r="G40" s="27" t="s">
        <v>83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919</v>
      </c>
      <c r="D41" s="28" t="s">
        <v>237</v>
      </c>
      <c r="E41" s="29" t="s">
        <v>206</v>
      </c>
      <c r="F41" s="30" t="s">
        <v>920</v>
      </c>
      <c r="G41" s="27" t="s">
        <v>75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921</v>
      </c>
      <c r="D42" s="28" t="s">
        <v>922</v>
      </c>
      <c r="E42" s="29" t="s">
        <v>411</v>
      </c>
      <c r="F42" s="30" t="s">
        <v>330</v>
      </c>
      <c r="G42" s="27" t="s">
        <v>83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923</v>
      </c>
      <c r="D43" s="28" t="s">
        <v>632</v>
      </c>
      <c r="E43" s="29" t="s">
        <v>210</v>
      </c>
      <c r="F43" s="30" t="s">
        <v>875</v>
      </c>
      <c r="G43" s="27" t="s">
        <v>86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924</v>
      </c>
      <c r="D44" s="28" t="s">
        <v>925</v>
      </c>
      <c r="E44" s="29" t="s">
        <v>210</v>
      </c>
      <c r="F44" s="30" t="s">
        <v>926</v>
      </c>
      <c r="G44" s="27" t="s">
        <v>96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927</v>
      </c>
      <c r="D45" s="28" t="s">
        <v>928</v>
      </c>
      <c r="E45" s="29" t="s">
        <v>596</v>
      </c>
      <c r="F45" s="30" t="s">
        <v>203</v>
      </c>
      <c r="G45" s="27" t="s">
        <v>96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929</v>
      </c>
      <c r="D46" s="28" t="s">
        <v>930</v>
      </c>
      <c r="E46" s="29" t="s">
        <v>931</v>
      </c>
      <c r="F46" s="30" t="s">
        <v>932</v>
      </c>
      <c r="G46" s="27" t="s">
        <v>96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933</v>
      </c>
      <c r="D47" s="28" t="s">
        <v>934</v>
      </c>
      <c r="E47" s="29" t="s">
        <v>935</v>
      </c>
      <c r="F47" s="30" t="s">
        <v>936</v>
      </c>
      <c r="G47" s="27" t="s">
        <v>96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937</v>
      </c>
      <c r="D48" s="28" t="s">
        <v>449</v>
      </c>
      <c r="E48" s="29" t="s">
        <v>938</v>
      </c>
      <c r="F48" s="30" t="s">
        <v>370</v>
      </c>
      <c r="G48" s="27" t="s">
        <v>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939</v>
      </c>
      <c r="D49" s="28" t="s">
        <v>940</v>
      </c>
      <c r="E49" s="29" t="s">
        <v>419</v>
      </c>
      <c r="F49" s="30" t="s">
        <v>941</v>
      </c>
      <c r="G49" s="27" t="s">
        <v>96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942</v>
      </c>
      <c r="D50" s="28" t="s">
        <v>159</v>
      </c>
      <c r="E50" s="29" t="s">
        <v>218</v>
      </c>
      <c r="F50" s="30" t="s">
        <v>149</v>
      </c>
      <c r="G50" s="27" t="s">
        <v>96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943</v>
      </c>
      <c r="D51" s="28" t="s">
        <v>944</v>
      </c>
      <c r="E51" s="29" t="s">
        <v>426</v>
      </c>
      <c r="F51" s="30" t="s">
        <v>945</v>
      </c>
      <c r="G51" s="27" t="s">
        <v>199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946</v>
      </c>
      <c r="D52" s="28" t="s">
        <v>449</v>
      </c>
      <c r="E52" s="29" t="s">
        <v>426</v>
      </c>
      <c r="F52" s="30" t="s">
        <v>947</v>
      </c>
      <c r="G52" s="27" t="s">
        <v>79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948</v>
      </c>
      <c r="D53" s="28" t="s">
        <v>410</v>
      </c>
      <c r="E53" s="29" t="s">
        <v>230</v>
      </c>
      <c r="F53" s="30" t="s">
        <v>949</v>
      </c>
      <c r="G53" s="27" t="s">
        <v>96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950</v>
      </c>
      <c r="D54" s="28" t="s">
        <v>951</v>
      </c>
      <c r="E54" s="29" t="s">
        <v>793</v>
      </c>
      <c r="F54" s="30" t="s">
        <v>952</v>
      </c>
      <c r="G54" s="27" t="s">
        <v>851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953</v>
      </c>
      <c r="D55" s="28" t="s">
        <v>954</v>
      </c>
      <c r="E55" s="29" t="s">
        <v>793</v>
      </c>
      <c r="F55" s="30" t="s">
        <v>955</v>
      </c>
      <c r="G55" s="27" t="s">
        <v>96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956</v>
      </c>
      <c r="D56" s="28" t="s">
        <v>644</v>
      </c>
      <c r="E56" s="29" t="s">
        <v>957</v>
      </c>
      <c r="F56" s="30" t="s">
        <v>82</v>
      </c>
      <c r="G56" s="27" t="s">
        <v>83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958</v>
      </c>
      <c r="D57" s="28" t="s">
        <v>449</v>
      </c>
      <c r="E57" s="29" t="s">
        <v>959</v>
      </c>
      <c r="F57" s="30" t="s">
        <v>960</v>
      </c>
      <c r="G57" s="27" t="s">
        <v>961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962</v>
      </c>
      <c r="D58" s="28" t="s">
        <v>963</v>
      </c>
      <c r="E58" s="29" t="s">
        <v>964</v>
      </c>
      <c r="F58" s="30" t="s">
        <v>149</v>
      </c>
      <c r="G58" s="27" t="s">
        <v>83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965</v>
      </c>
      <c r="D59" s="28" t="s">
        <v>162</v>
      </c>
      <c r="E59" s="29" t="s">
        <v>249</v>
      </c>
      <c r="F59" s="30" t="s">
        <v>576</v>
      </c>
      <c r="G59" s="27" t="s">
        <v>96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966</v>
      </c>
      <c r="D60" s="28" t="s">
        <v>967</v>
      </c>
      <c r="E60" s="29" t="s">
        <v>633</v>
      </c>
      <c r="F60" s="30" t="s">
        <v>968</v>
      </c>
      <c r="G60" s="27" t="s">
        <v>96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969</v>
      </c>
      <c r="D61" s="28" t="s">
        <v>449</v>
      </c>
      <c r="E61" s="29" t="s">
        <v>633</v>
      </c>
      <c r="F61" s="30" t="s">
        <v>970</v>
      </c>
      <c r="G61" s="27" t="s">
        <v>83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971</v>
      </c>
      <c r="D62" s="28" t="s">
        <v>559</v>
      </c>
      <c r="E62" s="29" t="s">
        <v>458</v>
      </c>
      <c r="F62" s="30" t="s">
        <v>972</v>
      </c>
      <c r="G62" s="27" t="s">
        <v>75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973</v>
      </c>
      <c r="D63" s="28" t="s">
        <v>529</v>
      </c>
      <c r="E63" s="29" t="s">
        <v>974</v>
      </c>
      <c r="F63" s="30" t="s">
        <v>975</v>
      </c>
      <c r="G63" s="27" t="s">
        <v>96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976</v>
      </c>
      <c r="D64" s="28" t="s">
        <v>155</v>
      </c>
      <c r="E64" s="29" t="s">
        <v>977</v>
      </c>
      <c r="F64" s="30" t="s">
        <v>978</v>
      </c>
      <c r="G64" s="27" t="s">
        <v>86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979</v>
      </c>
      <c r="D65" s="28" t="s">
        <v>380</v>
      </c>
      <c r="E65" s="29" t="s">
        <v>469</v>
      </c>
      <c r="F65" s="30" t="s">
        <v>980</v>
      </c>
      <c r="G65" s="27" t="s">
        <v>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981</v>
      </c>
      <c r="D66" s="28" t="s">
        <v>368</v>
      </c>
      <c r="E66" s="29" t="s">
        <v>469</v>
      </c>
      <c r="F66" s="30" t="s">
        <v>982</v>
      </c>
      <c r="G66" s="27" t="s">
        <v>86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983</v>
      </c>
      <c r="D67" s="28" t="s">
        <v>984</v>
      </c>
      <c r="E67" s="29" t="s">
        <v>265</v>
      </c>
      <c r="F67" s="30" t="s">
        <v>985</v>
      </c>
      <c r="G67" s="27" t="s">
        <v>79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986</v>
      </c>
      <c r="D68" s="28" t="s">
        <v>268</v>
      </c>
      <c r="E68" s="29" t="s">
        <v>265</v>
      </c>
      <c r="F68" s="30" t="s">
        <v>987</v>
      </c>
      <c r="G68" s="27" t="s">
        <v>79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988</v>
      </c>
      <c r="D69" s="28" t="s">
        <v>989</v>
      </c>
      <c r="E69" s="29" t="s">
        <v>265</v>
      </c>
      <c r="F69" s="30" t="s">
        <v>635</v>
      </c>
      <c r="G69" s="27" t="s">
        <v>79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990</v>
      </c>
      <c r="D70" s="28" t="s">
        <v>271</v>
      </c>
      <c r="E70" s="29" t="s">
        <v>991</v>
      </c>
      <c r="F70" s="30" t="s">
        <v>207</v>
      </c>
      <c r="G70" s="27" t="s">
        <v>79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2"/>
  <sheetViews>
    <sheetView workbookViewId="0">
      <pane ySplit="4" topLeftCell="A68" activePane="bottomLeft" state="frozen"/>
      <selection activeCell="A6" sqref="A6:XFD6"/>
      <selection pane="bottomLeft" activeCell="A75" sqref="A75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69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67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công nghệ phần mềm</v>
      </c>
      <c r="X9" s="68" t="str">
        <f>+P5</f>
        <v>Nhóm: INT1408-04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2</v>
      </c>
      <c r="AG9" s="71">
        <f>+$AF$9/$Y$9</f>
        <v>3.125E-2</v>
      </c>
      <c r="AH9" s="72">
        <f>COUNTIF($V$10:$V$133,"Học lại")</f>
        <v>62</v>
      </c>
      <c r="AI9" s="71">
        <f>+$AH$9/$Y$9</f>
        <v>0.96875</v>
      </c>
      <c r="AJ9" s="63">
        <f>COUNTIF($V$11:$V$133,"Đạt")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679</v>
      </c>
      <c r="D11" s="17" t="s">
        <v>680</v>
      </c>
      <c r="E11" s="18" t="s">
        <v>73</v>
      </c>
      <c r="F11" s="19" t="s">
        <v>681</v>
      </c>
      <c r="G11" s="16" t="s">
        <v>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682</v>
      </c>
      <c r="D12" s="28" t="s">
        <v>683</v>
      </c>
      <c r="E12" s="29" t="s">
        <v>684</v>
      </c>
      <c r="F12" s="30" t="s">
        <v>474</v>
      </c>
      <c r="G12" s="27" t="s">
        <v>75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685</v>
      </c>
      <c r="D13" s="28" t="s">
        <v>410</v>
      </c>
      <c r="E13" s="29" t="s">
        <v>686</v>
      </c>
      <c r="F13" s="30" t="s">
        <v>687</v>
      </c>
      <c r="G13" s="27" t="s">
        <v>75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4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688</v>
      </c>
      <c r="D14" s="28" t="s">
        <v>646</v>
      </c>
      <c r="E14" s="29" t="s">
        <v>103</v>
      </c>
      <c r="F14" s="30" t="s">
        <v>527</v>
      </c>
      <c r="G14" s="27" t="s">
        <v>83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689</v>
      </c>
      <c r="D15" s="28" t="s">
        <v>380</v>
      </c>
      <c r="E15" s="29" t="s">
        <v>690</v>
      </c>
      <c r="F15" s="30" t="s">
        <v>215</v>
      </c>
      <c r="G15" s="27" t="s">
        <v>96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691</v>
      </c>
      <c r="D16" s="28" t="s">
        <v>656</v>
      </c>
      <c r="E16" s="29" t="s">
        <v>110</v>
      </c>
      <c r="F16" s="30" t="s">
        <v>692</v>
      </c>
      <c r="G16" s="27" t="s">
        <v>96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693</v>
      </c>
      <c r="D17" s="28" t="s">
        <v>162</v>
      </c>
      <c r="E17" s="29" t="s">
        <v>694</v>
      </c>
      <c r="F17" s="30" t="s">
        <v>654</v>
      </c>
      <c r="G17" s="27" t="s">
        <v>86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695</v>
      </c>
      <c r="D18" s="28" t="s">
        <v>696</v>
      </c>
      <c r="E18" s="29" t="s">
        <v>697</v>
      </c>
      <c r="F18" s="30" t="s">
        <v>698</v>
      </c>
      <c r="G18" s="27" t="s">
        <v>79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699</v>
      </c>
      <c r="D19" s="28" t="s">
        <v>700</v>
      </c>
      <c r="E19" s="29" t="s">
        <v>323</v>
      </c>
      <c r="F19" s="30" t="s">
        <v>701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702</v>
      </c>
      <c r="D20" s="28" t="s">
        <v>703</v>
      </c>
      <c r="E20" s="29" t="s">
        <v>323</v>
      </c>
      <c r="F20" s="30" t="s">
        <v>704</v>
      </c>
      <c r="G20" s="27" t="s">
        <v>83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705</v>
      </c>
      <c r="D21" s="28" t="s">
        <v>706</v>
      </c>
      <c r="E21" s="29" t="s">
        <v>323</v>
      </c>
      <c r="F21" s="30" t="s">
        <v>352</v>
      </c>
      <c r="G21" s="27" t="s">
        <v>75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707</v>
      </c>
      <c r="D22" s="28" t="s">
        <v>708</v>
      </c>
      <c r="E22" s="29" t="s">
        <v>709</v>
      </c>
      <c r="F22" s="30" t="s">
        <v>710</v>
      </c>
      <c r="G22" s="27" t="s">
        <v>79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711</v>
      </c>
      <c r="D23" s="28" t="s">
        <v>712</v>
      </c>
      <c r="E23" s="29" t="s">
        <v>339</v>
      </c>
      <c r="F23" s="30" t="s">
        <v>713</v>
      </c>
      <c r="G23" s="27" t="s">
        <v>83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714</v>
      </c>
      <c r="D24" s="28" t="s">
        <v>415</v>
      </c>
      <c r="E24" s="29" t="s">
        <v>339</v>
      </c>
      <c r="F24" s="30" t="s">
        <v>715</v>
      </c>
      <c r="G24" s="27" t="s">
        <v>86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716</v>
      </c>
      <c r="D25" s="28" t="s">
        <v>717</v>
      </c>
      <c r="E25" s="29" t="s">
        <v>343</v>
      </c>
      <c r="F25" s="30" t="s">
        <v>718</v>
      </c>
      <c r="G25" s="27" t="s">
        <v>79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719</v>
      </c>
      <c r="D26" s="28" t="s">
        <v>720</v>
      </c>
      <c r="E26" s="29" t="s">
        <v>114</v>
      </c>
      <c r="F26" s="30" t="s">
        <v>721</v>
      </c>
      <c r="G26" s="27" t="s">
        <v>96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722</v>
      </c>
      <c r="D27" s="28" t="s">
        <v>723</v>
      </c>
      <c r="E27" s="29" t="s">
        <v>122</v>
      </c>
      <c r="F27" s="30" t="s">
        <v>95</v>
      </c>
      <c r="G27" s="27" t="s">
        <v>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724</v>
      </c>
      <c r="D28" s="28" t="s">
        <v>725</v>
      </c>
      <c r="E28" s="29" t="s">
        <v>126</v>
      </c>
      <c r="F28" s="30" t="s">
        <v>726</v>
      </c>
      <c r="G28" s="27" t="s">
        <v>83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727</v>
      </c>
      <c r="D29" s="28" t="s">
        <v>728</v>
      </c>
      <c r="E29" s="29" t="s">
        <v>729</v>
      </c>
      <c r="F29" s="30" t="s">
        <v>730</v>
      </c>
      <c r="G29" s="27" t="s">
        <v>75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731</v>
      </c>
      <c r="D30" s="28" t="s">
        <v>732</v>
      </c>
      <c r="E30" s="29" t="s">
        <v>733</v>
      </c>
      <c r="F30" s="30" t="s">
        <v>734</v>
      </c>
      <c r="G30" s="27" t="s">
        <v>75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735</v>
      </c>
      <c r="D31" s="28" t="s">
        <v>736</v>
      </c>
      <c r="E31" s="29" t="s">
        <v>134</v>
      </c>
      <c r="F31" s="30" t="s">
        <v>737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738</v>
      </c>
      <c r="D32" s="28" t="s">
        <v>739</v>
      </c>
      <c r="E32" s="29" t="s">
        <v>740</v>
      </c>
      <c r="F32" s="30" t="s">
        <v>223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741</v>
      </c>
      <c r="D33" s="28" t="s">
        <v>742</v>
      </c>
      <c r="E33" s="29" t="s">
        <v>557</v>
      </c>
      <c r="F33" s="30" t="s">
        <v>282</v>
      </c>
      <c r="G33" s="27" t="s">
        <v>86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743</v>
      </c>
      <c r="D34" s="28" t="s">
        <v>410</v>
      </c>
      <c r="E34" s="29" t="s">
        <v>557</v>
      </c>
      <c r="F34" s="30" t="s">
        <v>744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745</v>
      </c>
      <c r="D35" s="28" t="s">
        <v>746</v>
      </c>
      <c r="E35" s="29" t="s">
        <v>557</v>
      </c>
      <c r="F35" s="30" t="s">
        <v>100</v>
      </c>
      <c r="G35" s="27" t="s">
        <v>79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747</v>
      </c>
      <c r="D36" s="28" t="s">
        <v>748</v>
      </c>
      <c r="E36" s="29" t="s">
        <v>749</v>
      </c>
      <c r="F36" s="30" t="s">
        <v>750</v>
      </c>
      <c r="G36" s="27" t="s">
        <v>86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751</v>
      </c>
      <c r="D37" s="28" t="s">
        <v>752</v>
      </c>
      <c r="E37" s="29" t="s">
        <v>187</v>
      </c>
      <c r="F37" s="30" t="s">
        <v>266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753</v>
      </c>
      <c r="D38" s="28" t="s">
        <v>543</v>
      </c>
      <c r="E38" s="29" t="s">
        <v>197</v>
      </c>
      <c r="F38" s="30" t="s">
        <v>754</v>
      </c>
      <c r="G38" s="27" t="s">
        <v>75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755</v>
      </c>
      <c r="D39" s="28" t="s">
        <v>556</v>
      </c>
      <c r="E39" s="29" t="s">
        <v>399</v>
      </c>
      <c r="F39" s="30" t="s">
        <v>756</v>
      </c>
      <c r="G39" s="27" t="s">
        <v>79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757</v>
      </c>
      <c r="D40" s="28" t="s">
        <v>758</v>
      </c>
      <c r="E40" s="29" t="s">
        <v>202</v>
      </c>
      <c r="F40" s="30" t="s">
        <v>718</v>
      </c>
      <c r="G40" s="27" t="s">
        <v>86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759</v>
      </c>
      <c r="D41" s="28" t="s">
        <v>760</v>
      </c>
      <c r="E41" s="29" t="s">
        <v>407</v>
      </c>
      <c r="F41" s="30" t="s">
        <v>761</v>
      </c>
      <c r="G41" s="27" t="s">
        <v>86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762</v>
      </c>
      <c r="D42" s="28" t="s">
        <v>763</v>
      </c>
      <c r="E42" s="29" t="s">
        <v>407</v>
      </c>
      <c r="F42" s="30" t="s">
        <v>764</v>
      </c>
      <c r="G42" s="27" t="s">
        <v>86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765</v>
      </c>
      <c r="D43" s="28" t="s">
        <v>766</v>
      </c>
      <c r="E43" s="29" t="s">
        <v>407</v>
      </c>
      <c r="F43" s="30" t="s">
        <v>767</v>
      </c>
      <c r="G43" s="27" t="s">
        <v>768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Thi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769</v>
      </c>
      <c r="D44" s="28" t="s">
        <v>770</v>
      </c>
      <c r="E44" s="29" t="s">
        <v>411</v>
      </c>
      <c r="F44" s="30" t="s">
        <v>771</v>
      </c>
      <c r="G44" s="27" t="s">
        <v>79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772</v>
      </c>
      <c r="D45" s="28" t="s">
        <v>773</v>
      </c>
      <c r="E45" s="29" t="s">
        <v>774</v>
      </c>
      <c r="F45" s="30" t="s">
        <v>775</v>
      </c>
      <c r="G45" s="27" t="s">
        <v>79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776</v>
      </c>
      <c r="D46" s="28" t="s">
        <v>318</v>
      </c>
      <c r="E46" s="29" t="s">
        <v>434</v>
      </c>
      <c r="F46" s="30" t="s">
        <v>777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778</v>
      </c>
      <c r="D47" s="28" t="s">
        <v>660</v>
      </c>
      <c r="E47" s="29" t="s">
        <v>434</v>
      </c>
      <c r="F47" s="30" t="s">
        <v>661</v>
      </c>
      <c r="G47" s="27" t="s">
        <v>86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779</v>
      </c>
      <c r="D48" s="28" t="s">
        <v>436</v>
      </c>
      <c r="E48" s="29" t="s">
        <v>434</v>
      </c>
      <c r="F48" s="30" t="s">
        <v>780</v>
      </c>
      <c r="G48" s="27" t="s">
        <v>96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781</v>
      </c>
      <c r="D49" s="28" t="s">
        <v>782</v>
      </c>
      <c r="E49" s="29" t="s">
        <v>434</v>
      </c>
      <c r="F49" s="30" t="s">
        <v>783</v>
      </c>
      <c r="G49" s="27" t="s">
        <v>79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784</v>
      </c>
      <c r="D50" s="28" t="s">
        <v>785</v>
      </c>
      <c r="E50" s="29" t="s">
        <v>786</v>
      </c>
      <c r="F50" s="30" t="s">
        <v>787</v>
      </c>
      <c r="G50" s="27" t="s">
        <v>75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788</v>
      </c>
      <c r="D51" s="28" t="s">
        <v>789</v>
      </c>
      <c r="E51" s="29" t="s">
        <v>222</v>
      </c>
      <c r="F51" s="30" t="s">
        <v>537</v>
      </c>
      <c r="G51" s="27" t="s">
        <v>75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790</v>
      </c>
      <c r="D52" s="28" t="s">
        <v>271</v>
      </c>
      <c r="E52" s="29" t="s">
        <v>230</v>
      </c>
      <c r="F52" s="30" t="s">
        <v>579</v>
      </c>
      <c r="G52" s="27" t="s">
        <v>79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791</v>
      </c>
      <c r="D53" s="28" t="s">
        <v>792</v>
      </c>
      <c r="E53" s="29" t="s">
        <v>793</v>
      </c>
      <c r="F53" s="30" t="s">
        <v>794</v>
      </c>
      <c r="G53" s="27" t="s">
        <v>83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795</v>
      </c>
      <c r="D54" s="28" t="s">
        <v>287</v>
      </c>
      <c r="E54" s="29" t="s">
        <v>234</v>
      </c>
      <c r="F54" s="30" t="s">
        <v>796</v>
      </c>
      <c r="G54" s="27" t="s">
        <v>86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797</v>
      </c>
      <c r="D55" s="28" t="s">
        <v>349</v>
      </c>
      <c r="E55" s="29" t="s">
        <v>234</v>
      </c>
      <c r="F55" s="30" t="s">
        <v>798</v>
      </c>
      <c r="G55" s="27" t="s">
        <v>86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799</v>
      </c>
      <c r="D56" s="28" t="s">
        <v>800</v>
      </c>
      <c r="E56" s="29" t="s">
        <v>238</v>
      </c>
      <c r="F56" s="30" t="s">
        <v>597</v>
      </c>
      <c r="G56" s="27" t="s">
        <v>79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801</v>
      </c>
      <c r="D57" s="28" t="s">
        <v>802</v>
      </c>
      <c r="E57" s="29" t="s">
        <v>246</v>
      </c>
      <c r="F57" s="30" t="s">
        <v>408</v>
      </c>
      <c r="G57" s="27" t="s">
        <v>83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803</v>
      </c>
      <c r="D58" s="28" t="s">
        <v>193</v>
      </c>
      <c r="E58" s="29" t="s">
        <v>633</v>
      </c>
      <c r="F58" s="30" t="s">
        <v>804</v>
      </c>
      <c r="G58" s="27" t="s">
        <v>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805</v>
      </c>
      <c r="D59" s="28" t="s">
        <v>806</v>
      </c>
      <c r="E59" s="29" t="s">
        <v>253</v>
      </c>
      <c r="F59" s="30" t="s">
        <v>718</v>
      </c>
      <c r="G59" s="27" t="s">
        <v>96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807</v>
      </c>
      <c r="D60" s="28" t="s">
        <v>808</v>
      </c>
      <c r="E60" s="29" t="s">
        <v>458</v>
      </c>
      <c r="F60" s="30" t="s">
        <v>737</v>
      </c>
      <c r="G60" s="27" t="s">
        <v>86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809</v>
      </c>
      <c r="D61" s="28" t="s">
        <v>810</v>
      </c>
      <c r="E61" s="29" t="s">
        <v>811</v>
      </c>
      <c r="F61" s="30" t="s">
        <v>701</v>
      </c>
      <c r="G61" s="27" t="s">
        <v>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812</v>
      </c>
      <c r="D62" s="28" t="s">
        <v>813</v>
      </c>
      <c r="E62" s="29" t="s">
        <v>469</v>
      </c>
      <c r="F62" s="30" t="s">
        <v>814</v>
      </c>
      <c r="G62" s="27" t="s">
        <v>83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815</v>
      </c>
      <c r="D63" s="28" t="s">
        <v>368</v>
      </c>
      <c r="E63" s="29" t="s">
        <v>469</v>
      </c>
      <c r="F63" s="30" t="s">
        <v>191</v>
      </c>
      <c r="G63" s="27" t="s">
        <v>86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816</v>
      </c>
      <c r="D64" s="28" t="s">
        <v>278</v>
      </c>
      <c r="E64" s="29" t="s">
        <v>469</v>
      </c>
      <c r="F64" s="30" t="s">
        <v>817</v>
      </c>
      <c r="G64" s="27" t="s">
        <v>83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818</v>
      </c>
      <c r="D65" s="28" t="s">
        <v>819</v>
      </c>
      <c r="E65" s="29" t="s">
        <v>265</v>
      </c>
      <c r="F65" s="30" t="s">
        <v>820</v>
      </c>
      <c r="G65" s="27" t="s">
        <v>86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821</v>
      </c>
      <c r="D66" s="28" t="s">
        <v>822</v>
      </c>
      <c r="E66" s="29" t="s">
        <v>265</v>
      </c>
      <c r="F66" s="30" t="s">
        <v>823</v>
      </c>
      <c r="G66" s="27" t="s">
        <v>83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824</v>
      </c>
      <c r="D67" s="28" t="s">
        <v>825</v>
      </c>
      <c r="E67" s="29" t="s">
        <v>275</v>
      </c>
      <c r="F67" s="30" t="s">
        <v>537</v>
      </c>
      <c r="G67" s="27" t="s">
        <v>79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826</v>
      </c>
      <c r="D68" s="28" t="s">
        <v>782</v>
      </c>
      <c r="E68" s="29" t="s">
        <v>275</v>
      </c>
      <c r="F68" s="30" t="s">
        <v>827</v>
      </c>
      <c r="G68" s="27" t="s">
        <v>79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828</v>
      </c>
      <c r="D69" s="28" t="s">
        <v>829</v>
      </c>
      <c r="E69" s="29" t="s">
        <v>275</v>
      </c>
      <c r="F69" s="30" t="s">
        <v>830</v>
      </c>
      <c r="G69" s="27" t="s">
        <v>831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Thi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832</v>
      </c>
      <c r="D70" s="28" t="s">
        <v>833</v>
      </c>
      <c r="E70" s="29" t="s">
        <v>834</v>
      </c>
      <c r="F70" s="30" t="s">
        <v>835</v>
      </c>
      <c r="G70" s="27" t="s">
        <v>75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836</v>
      </c>
      <c r="D71" s="28" t="s">
        <v>837</v>
      </c>
      <c r="E71" s="29" t="s">
        <v>838</v>
      </c>
      <c r="F71" s="30" t="s">
        <v>472</v>
      </c>
      <c r="G71" s="27" t="s">
        <v>96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839</v>
      </c>
      <c r="D72" s="28" t="s">
        <v>840</v>
      </c>
      <c r="E72" s="29" t="s">
        <v>841</v>
      </c>
      <c r="F72" s="30" t="s">
        <v>842</v>
      </c>
      <c r="G72" s="27" t="s">
        <v>86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843</v>
      </c>
      <c r="D73" s="28" t="s">
        <v>449</v>
      </c>
      <c r="E73" s="29" t="s">
        <v>490</v>
      </c>
      <c r="F73" s="30" t="s">
        <v>844</v>
      </c>
      <c r="G73" s="27" t="s">
        <v>79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845</v>
      </c>
      <c r="D74" s="28" t="s">
        <v>846</v>
      </c>
      <c r="E74" s="29" t="s">
        <v>490</v>
      </c>
      <c r="F74" s="30" t="s">
        <v>387</v>
      </c>
      <c r="G74" s="27" t="s">
        <v>86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hidden="1">
      <c r="A76" s="2"/>
      <c r="B76" s="110" t="s">
        <v>28</v>
      </c>
      <c r="C76" s="11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hidden="1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30" t="s">
        <v>31</v>
      </c>
      <c r="H77" s="130"/>
      <c r="I77" s="130"/>
      <c r="J77" s="130"/>
      <c r="K77" s="130"/>
      <c r="L77" s="130"/>
      <c r="M77" s="130"/>
      <c r="N77" s="130"/>
      <c r="O77" s="130"/>
      <c r="P77" s="48">
        <f>$Y$9 -COUNTIF($T$10:$T$264,"Vắng") -COUNTIF($T$10:$T$264,"Vắng có phép") - COUNTIF($T$10:$T$264,"Đình chỉ thi") - COUNTIF($T$10:$T$264,"Không đủ ĐKDT")</f>
        <v>64</v>
      </c>
      <c r="Q77" s="48"/>
      <c r="R77" s="49"/>
      <c r="S77" s="50"/>
      <c r="T77" s="50" t="s">
        <v>30</v>
      </c>
      <c r="U77" s="3"/>
    </row>
    <row r="78" spans="1:38" ht="16.5" hidden="1" customHeight="1">
      <c r="A78" s="2"/>
      <c r="B78" s="45" t="s">
        <v>32</v>
      </c>
      <c r="C78" s="45"/>
      <c r="D78" s="46">
        <f>+$AJ$9</f>
        <v>0</v>
      </c>
      <c r="E78" s="47" t="s">
        <v>30</v>
      </c>
      <c r="F78" s="47"/>
      <c r="G78" s="130" t="s">
        <v>33</v>
      </c>
      <c r="H78" s="130"/>
      <c r="I78" s="130"/>
      <c r="J78" s="130"/>
      <c r="K78" s="130"/>
      <c r="L78" s="130"/>
      <c r="M78" s="130"/>
      <c r="N78" s="130"/>
      <c r="O78" s="130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hidden="1" customHeight="1">
      <c r="A79" s="2"/>
      <c r="B79" s="45" t="s">
        <v>54</v>
      </c>
      <c r="C79" s="45"/>
      <c r="D79" s="85">
        <f>COUNTIF(V11:V74,"Học lại")</f>
        <v>62</v>
      </c>
      <c r="E79" s="47" t="s">
        <v>30</v>
      </c>
      <c r="F79" s="47"/>
      <c r="G79" s="130" t="s">
        <v>55</v>
      </c>
      <c r="H79" s="130"/>
      <c r="I79" s="130"/>
      <c r="J79" s="130"/>
      <c r="K79" s="130"/>
      <c r="L79" s="130"/>
      <c r="M79" s="130"/>
      <c r="N79" s="130"/>
      <c r="O79" s="13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hidden="1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idden="1">
      <c r="B81" s="86" t="s">
        <v>34</v>
      </c>
      <c r="C81" s="86"/>
      <c r="D81" s="87">
        <f>COUNTIF(V11:V74,"Thi lại")</f>
        <v>2</v>
      </c>
      <c r="E81" s="88" t="s">
        <v>30</v>
      </c>
      <c r="F81" s="3"/>
      <c r="G81" s="3"/>
      <c r="H81" s="3"/>
      <c r="I81" s="3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3"/>
    </row>
    <row r="82" spans="1:38" hidden="1">
      <c r="B82" s="86"/>
      <c r="C82" s="86"/>
      <c r="D82" s="87"/>
      <c r="E82" s="88"/>
      <c r="F82" s="3"/>
      <c r="G82" s="3"/>
      <c r="H82" s="3"/>
      <c r="I82" s="3"/>
      <c r="J82" s="129" t="s">
        <v>56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</row>
    <row r="83" spans="1:38" hidden="1">
      <c r="A83" s="53"/>
      <c r="B83" s="98" t="s">
        <v>35</v>
      </c>
      <c r="C83" s="98"/>
      <c r="D83" s="98"/>
      <c r="E83" s="98"/>
      <c r="F83" s="98"/>
      <c r="G83" s="98"/>
      <c r="H83" s="98"/>
      <c r="I83" s="54"/>
      <c r="J83" s="103" t="s">
        <v>36</v>
      </c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3"/>
    </row>
    <row r="84" spans="1:38" ht="4.5" hidden="1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 hidden="1">
      <c r="B85" s="98" t="s">
        <v>37</v>
      </c>
      <c r="C85" s="98"/>
      <c r="D85" s="100" t="s">
        <v>38</v>
      </c>
      <c r="E85" s="100"/>
      <c r="F85" s="100"/>
      <c r="G85" s="100"/>
      <c r="H85" s="10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hidden="1" customHeight="1">
      <c r="A91" s="1"/>
      <c r="B91" s="99" t="s">
        <v>39</v>
      </c>
      <c r="C91" s="99"/>
      <c r="D91" s="99" t="s">
        <v>57</v>
      </c>
      <c r="E91" s="99"/>
      <c r="F91" s="99"/>
      <c r="G91" s="99"/>
      <c r="H91" s="99"/>
      <c r="I91" s="99"/>
      <c r="J91" s="99" t="s">
        <v>40</v>
      </c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customHeight="1">
      <c r="B94" s="97" t="s">
        <v>52</v>
      </c>
      <c r="C94" s="98"/>
      <c r="D94" s="98"/>
      <c r="E94" s="98"/>
      <c r="F94" s="98"/>
      <c r="G94" s="98"/>
      <c r="H94" s="97" t="s">
        <v>53</v>
      </c>
      <c r="I94" s="97"/>
      <c r="J94" s="97"/>
      <c r="K94" s="97"/>
      <c r="L94" s="97"/>
      <c r="M94" s="97"/>
      <c r="N94" s="101" t="s">
        <v>59</v>
      </c>
      <c r="O94" s="101"/>
      <c r="P94" s="101"/>
      <c r="Q94" s="101"/>
      <c r="R94" s="101"/>
      <c r="S94" s="101"/>
      <c r="T94" s="101"/>
      <c r="U94" s="101"/>
    </row>
    <row r="95" spans="1:38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>
      <c r="B96" s="98" t="s">
        <v>37</v>
      </c>
      <c r="C96" s="98"/>
      <c r="D96" s="100" t="s">
        <v>38</v>
      </c>
      <c r="E96" s="100"/>
      <c r="F96" s="100"/>
      <c r="G96" s="100"/>
      <c r="H96" s="100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102" spans="2:21"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 t="s">
        <v>60</v>
      </c>
      <c r="O102" s="96"/>
      <c r="P102" s="96"/>
      <c r="Q102" s="96"/>
      <c r="R102" s="96"/>
      <c r="S102" s="96"/>
      <c r="T102" s="96"/>
      <c r="U102" s="96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  <filterColumn colId="12"/>
  </autoFilter>
  <mergeCells count="61">
    <mergeCell ref="B96:C96"/>
    <mergeCell ref="D96:H96"/>
    <mergeCell ref="B102:D102"/>
    <mergeCell ref="E102:G102"/>
    <mergeCell ref="H102:M102"/>
    <mergeCell ref="N102:U102"/>
    <mergeCell ref="B91:C91"/>
    <mergeCell ref="D91:I91"/>
    <mergeCell ref="J91:T91"/>
    <mergeCell ref="B94:G94"/>
    <mergeCell ref="H94:M94"/>
    <mergeCell ref="N94:U94"/>
    <mergeCell ref="G79:O79"/>
    <mergeCell ref="J81:T81"/>
    <mergeCell ref="J82:T82"/>
    <mergeCell ref="B83:H83"/>
    <mergeCell ref="J83:T83"/>
    <mergeCell ref="B85:C85"/>
    <mergeCell ref="D85:H85"/>
    <mergeCell ref="T8:T10"/>
    <mergeCell ref="U8:U10"/>
    <mergeCell ref="B10:G10"/>
    <mergeCell ref="B76:C76"/>
    <mergeCell ref="G77:O77"/>
    <mergeCell ref="G78:O78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4" topLeftCell="A66" activePane="bottomLeft" state="frozen"/>
      <selection activeCell="G6" sqref="G6:O6"/>
      <selection pane="bottomLeft" activeCell="A73" sqref="A7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70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công nghệ phần mềm</v>
      </c>
      <c r="X9" s="68" t="str">
        <f>+P5</f>
        <v>Nhóm: INT1408-01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0</v>
      </c>
      <c r="AG9" s="71">
        <f>+$AF$9/$Y$9</f>
        <v>0</v>
      </c>
      <c r="AH9" s="72">
        <f>COUNTIF($V$10:$V$131,"Học lại")</f>
        <v>62</v>
      </c>
      <c r="AI9" s="71">
        <f>+$AH$9/$Y$9</f>
        <v>1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502</v>
      </c>
      <c r="D11" s="17" t="s">
        <v>503</v>
      </c>
      <c r="E11" s="18" t="s">
        <v>504</v>
      </c>
      <c r="F11" s="19" t="s">
        <v>505</v>
      </c>
      <c r="G11" s="16" t="s">
        <v>96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506</v>
      </c>
      <c r="D12" s="28" t="s">
        <v>507</v>
      </c>
      <c r="E12" s="29" t="s">
        <v>73</v>
      </c>
      <c r="F12" s="30" t="s">
        <v>508</v>
      </c>
      <c r="G12" s="27" t="s">
        <v>83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509</v>
      </c>
      <c r="D13" s="28" t="s">
        <v>510</v>
      </c>
      <c r="E13" s="29" t="s">
        <v>73</v>
      </c>
      <c r="F13" s="30" t="s">
        <v>511</v>
      </c>
      <c r="G13" s="27" t="s">
        <v>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512</v>
      </c>
      <c r="D14" s="28" t="s">
        <v>513</v>
      </c>
      <c r="E14" s="29" t="s">
        <v>73</v>
      </c>
      <c r="F14" s="30" t="s">
        <v>514</v>
      </c>
      <c r="G14" s="27" t="s">
        <v>96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515</v>
      </c>
      <c r="D15" s="28" t="s">
        <v>406</v>
      </c>
      <c r="E15" s="29" t="s">
        <v>73</v>
      </c>
      <c r="F15" s="30" t="s">
        <v>381</v>
      </c>
      <c r="G15" s="27" t="s">
        <v>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516</v>
      </c>
      <c r="D16" s="28" t="s">
        <v>517</v>
      </c>
      <c r="E16" s="29" t="s">
        <v>73</v>
      </c>
      <c r="F16" s="30" t="s">
        <v>518</v>
      </c>
      <c r="G16" s="27" t="s">
        <v>75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519</v>
      </c>
      <c r="D17" s="28" t="s">
        <v>520</v>
      </c>
      <c r="E17" s="29" t="s">
        <v>521</v>
      </c>
      <c r="F17" s="30" t="s">
        <v>522</v>
      </c>
      <c r="G17" s="27" t="s">
        <v>96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523</v>
      </c>
      <c r="D18" s="28" t="s">
        <v>524</v>
      </c>
      <c r="E18" s="29" t="s">
        <v>103</v>
      </c>
      <c r="F18" s="30" t="s">
        <v>525</v>
      </c>
      <c r="G18" s="27" t="s">
        <v>86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526</v>
      </c>
      <c r="D19" s="28" t="s">
        <v>422</v>
      </c>
      <c r="E19" s="29" t="s">
        <v>103</v>
      </c>
      <c r="F19" s="30" t="s">
        <v>527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528</v>
      </c>
      <c r="D20" s="28" t="s">
        <v>529</v>
      </c>
      <c r="E20" s="29" t="s">
        <v>110</v>
      </c>
      <c r="F20" s="30" t="s">
        <v>518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530</v>
      </c>
      <c r="D21" s="28" t="s">
        <v>529</v>
      </c>
      <c r="E21" s="29" t="s">
        <v>531</v>
      </c>
      <c r="F21" s="30" t="s">
        <v>532</v>
      </c>
      <c r="G21" s="27" t="s">
        <v>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533</v>
      </c>
      <c r="D22" s="28" t="s">
        <v>534</v>
      </c>
      <c r="E22" s="29" t="s">
        <v>323</v>
      </c>
      <c r="F22" s="30" t="s">
        <v>535</v>
      </c>
      <c r="G22" s="27" t="s">
        <v>75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536</v>
      </c>
      <c r="D23" s="28" t="s">
        <v>453</v>
      </c>
      <c r="E23" s="29" t="s">
        <v>339</v>
      </c>
      <c r="F23" s="30" t="s">
        <v>537</v>
      </c>
      <c r="G23" s="27" t="s">
        <v>79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538</v>
      </c>
      <c r="D24" s="28" t="s">
        <v>213</v>
      </c>
      <c r="E24" s="29" t="s">
        <v>126</v>
      </c>
      <c r="F24" s="30" t="s">
        <v>539</v>
      </c>
      <c r="G24" s="27" t="s">
        <v>75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540</v>
      </c>
      <c r="D25" s="28" t="s">
        <v>241</v>
      </c>
      <c r="E25" s="29" t="s">
        <v>134</v>
      </c>
      <c r="F25" s="30" t="s">
        <v>541</v>
      </c>
      <c r="G25" s="27" t="s">
        <v>79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542</v>
      </c>
      <c r="D26" s="28" t="s">
        <v>543</v>
      </c>
      <c r="E26" s="29" t="s">
        <v>145</v>
      </c>
      <c r="F26" s="30" t="s">
        <v>400</v>
      </c>
      <c r="G26" s="27" t="s">
        <v>96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544</v>
      </c>
      <c r="D27" s="28" t="s">
        <v>545</v>
      </c>
      <c r="E27" s="29" t="s">
        <v>546</v>
      </c>
      <c r="F27" s="30" t="s">
        <v>547</v>
      </c>
      <c r="G27" s="27" t="s">
        <v>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548</v>
      </c>
      <c r="D28" s="28" t="s">
        <v>549</v>
      </c>
      <c r="E28" s="29" t="s">
        <v>546</v>
      </c>
      <c r="F28" s="30" t="s">
        <v>550</v>
      </c>
      <c r="G28" s="27" t="s">
        <v>83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551</v>
      </c>
      <c r="D29" s="28" t="s">
        <v>552</v>
      </c>
      <c r="E29" s="29" t="s">
        <v>553</v>
      </c>
      <c r="F29" s="30" t="s">
        <v>554</v>
      </c>
      <c r="G29" s="27" t="s">
        <v>75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555</v>
      </c>
      <c r="D30" s="28" t="s">
        <v>556</v>
      </c>
      <c r="E30" s="29" t="s">
        <v>557</v>
      </c>
      <c r="F30" s="30" t="s">
        <v>474</v>
      </c>
      <c r="G30" s="27" t="s">
        <v>96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558</v>
      </c>
      <c r="D31" s="28" t="s">
        <v>559</v>
      </c>
      <c r="E31" s="29" t="s">
        <v>167</v>
      </c>
      <c r="F31" s="30" t="s">
        <v>560</v>
      </c>
      <c r="G31" s="27" t="s">
        <v>83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561</v>
      </c>
      <c r="D32" s="28" t="s">
        <v>562</v>
      </c>
      <c r="E32" s="29" t="s">
        <v>167</v>
      </c>
      <c r="F32" s="30" t="s">
        <v>474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563</v>
      </c>
      <c r="D33" s="28" t="s">
        <v>564</v>
      </c>
      <c r="E33" s="29" t="s">
        <v>565</v>
      </c>
      <c r="F33" s="30" t="s">
        <v>566</v>
      </c>
      <c r="G33" s="27" t="s">
        <v>75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567</v>
      </c>
      <c r="D34" s="28" t="s">
        <v>568</v>
      </c>
      <c r="E34" s="29" t="s">
        <v>369</v>
      </c>
      <c r="F34" s="30" t="s">
        <v>299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569</v>
      </c>
      <c r="D35" s="28" t="s">
        <v>570</v>
      </c>
      <c r="E35" s="29" t="s">
        <v>369</v>
      </c>
      <c r="F35" s="30" t="s">
        <v>571</v>
      </c>
      <c r="G35" s="27" t="s">
        <v>83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572</v>
      </c>
      <c r="D36" s="28" t="s">
        <v>573</v>
      </c>
      <c r="E36" s="29" t="s">
        <v>176</v>
      </c>
      <c r="F36" s="30" t="s">
        <v>527</v>
      </c>
      <c r="G36" s="27" t="s">
        <v>96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574</v>
      </c>
      <c r="D37" s="28" t="s">
        <v>529</v>
      </c>
      <c r="E37" s="29" t="s">
        <v>575</v>
      </c>
      <c r="F37" s="30" t="s">
        <v>576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577</v>
      </c>
      <c r="D38" s="28" t="s">
        <v>578</v>
      </c>
      <c r="E38" s="29" t="s">
        <v>183</v>
      </c>
      <c r="F38" s="30" t="s">
        <v>579</v>
      </c>
      <c r="G38" s="27" t="s">
        <v>86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580</v>
      </c>
      <c r="D39" s="28" t="s">
        <v>581</v>
      </c>
      <c r="E39" s="29" t="s">
        <v>582</v>
      </c>
      <c r="F39" s="30" t="s">
        <v>583</v>
      </c>
      <c r="G39" s="27" t="s">
        <v>96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584</v>
      </c>
      <c r="D40" s="28" t="s">
        <v>585</v>
      </c>
      <c r="E40" s="29" t="s">
        <v>197</v>
      </c>
      <c r="F40" s="30" t="s">
        <v>586</v>
      </c>
      <c r="G40" s="27" t="s">
        <v>75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587</v>
      </c>
      <c r="D41" s="28" t="s">
        <v>449</v>
      </c>
      <c r="E41" s="29" t="s">
        <v>588</v>
      </c>
      <c r="F41" s="30" t="s">
        <v>400</v>
      </c>
      <c r="G41" s="27" t="s">
        <v>86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589</v>
      </c>
      <c r="D42" s="28" t="s">
        <v>590</v>
      </c>
      <c r="E42" s="29" t="s">
        <v>403</v>
      </c>
      <c r="F42" s="30" t="s">
        <v>82</v>
      </c>
      <c r="G42" s="27" t="s">
        <v>75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591</v>
      </c>
      <c r="D43" s="28" t="s">
        <v>592</v>
      </c>
      <c r="E43" s="29" t="s">
        <v>411</v>
      </c>
      <c r="F43" s="30" t="s">
        <v>593</v>
      </c>
      <c r="G43" s="27" t="s">
        <v>79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594</v>
      </c>
      <c r="D44" s="28" t="s">
        <v>595</v>
      </c>
      <c r="E44" s="29" t="s">
        <v>596</v>
      </c>
      <c r="F44" s="30" t="s">
        <v>597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598</v>
      </c>
      <c r="D45" s="28" t="s">
        <v>449</v>
      </c>
      <c r="E45" s="29" t="s">
        <v>599</v>
      </c>
      <c r="F45" s="30" t="s">
        <v>600</v>
      </c>
      <c r="G45" s="27" t="s">
        <v>79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601</v>
      </c>
      <c r="D46" s="28" t="s">
        <v>602</v>
      </c>
      <c r="E46" s="29" t="s">
        <v>603</v>
      </c>
      <c r="F46" s="30" t="s">
        <v>107</v>
      </c>
      <c r="G46" s="27" t="s">
        <v>96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604</v>
      </c>
      <c r="D47" s="28" t="s">
        <v>605</v>
      </c>
      <c r="E47" s="29" t="s">
        <v>419</v>
      </c>
      <c r="F47" s="30" t="s">
        <v>488</v>
      </c>
      <c r="G47" s="27" t="s">
        <v>83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606</v>
      </c>
      <c r="D48" s="28" t="s">
        <v>607</v>
      </c>
      <c r="E48" s="29" t="s">
        <v>218</v>
      </c>
      <c r="F48" s="30" t="s">
        <v>608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609</v>
      </c>
      <c r="D49" s="28" t="s">
        <v>610</v>
      </c>
      <c r="E49" s="29" t="s">
        <v>611</v>
      </c>
      <c r="F49" s="30" t="s">
        <v>612</v>
      </c>
      <c r="G49" s="27" t="s">
        <v>83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613</v>
      </c>
      <c r="D50" s="28" t="s">
        <v>268</v>
      </c>
      <c r="E50" s="29" t="s">
        <v>434</v>
      </c>
      <c r="F50" s="30" t="s">
        <v>547</v>
      </c>
      <c r="G50" s="27" t="s">
        <v>75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614</v>
      </c>
      <c r="D51" s="28" t="s">
        <v>615</v>
      </c>
      <c r="E51" s="29" t="s">
        <v>616</v>
      </c>
      <c r="F51" s="30" t="s">
        <v>617</v>
      </c>
      <c r="G51" s="27" t="s">
        <v>83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618</v>
      </c>
      <c r="D52" s="28" t="s">
        <v>619</v>
      </c>
      <c r="E52" s="29" t="s">
        <v>230</v>
      </c>
      <c r="F52" s="30" t="s">
        <v>620</v>
      </c>
      <c r="G52" s="27" t="s">
        <v>79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621</v>
      </c>
      <c r="D53" s="28" t="s">
        <v>622</v>
      </c>
      <c r="E53" s="29" t="s">
        <v>234</v>
      </c>
      <c r="F53" s="30" t="s">
        <v>623</v>
      </c>
      <c r="G53" s="27" t="s">
        <v>83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624</v>
      </c>
      <c r="D54" s="28" t="s">
        <v>625</v>
      </c>
      <c r="E54" s="29" t="s">
        <v>626</v>
      </c>
      <c r="F54" s="30" t="s">
        <v>627</v>
      </c>
      <c r="G54" s="27" t="s">
        <v>96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628</v>
      </c>
      <c r="D55" s="28" t="s">
        <v>629</v>
      </c>
      <c r="E55" s="29" t="s">
        <v>630</v>
      </c>
      <c r="F55" s="30" t="s">
        <v>333</v>
      </c>
      <c r="G55" s="27" t="s">
        <v>75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631</v>
      </c>
      <c r="D56" s="28" t="s">
        <v>632</v>
      </c>
      <c r="E56" s="29" t="s">
        <v>633</v>
      </c>
      <c r="F56" s="30" t="s">
        <v>104</v>
      </c>
      <c r="G56" s="27" t="s">
        <v>86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634</v>
      </c>
      <c r="D57" s="28" t="s">
        <v>329</v>
      </c>
      <c r="E57" s="29" t="s">
        <v>633</v>
      </c>
      <c r="F57" s="30" t="s">
        <v>635</v>
      </c>
      <c r="G57" s="27" t="s">
        <v>86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636</v>
      </c>
      <c r="D58" s="28" t="s">
        <v>637</v>
      </c>
      <c r="E58" s="29" t="s">
        <v>638</v>
      </c>
      <c r="F58" s="30" t="s">
        <v>171</v>
      </c>
      <c r="G58" s="27" t="s">
        <v>79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639</v>
      </c>
      <c r="D59" s="28" t="s">
        <v>640</v>
      </c>
      <c r="E59" s="29" t="s">
        <v>458</v>
      </c>
      <c r="F59" s="30" t="s">
        <v>447</v>
      </c>
      <c r="G59" s="27" t="s">
        <v>79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641</v>
      </c>
      <c r="D60" s="28" t="s">
        <v>642</v>
      </c>
      <c r="E60" s="29" t="s">
        <v>458</v>
      </c>
      <c r="F60" s="30" t="s">
        <v>266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643</v>
      </c>
      <c r="D61" s="28" t="s">
        <v>644</v>
      </c>
      <c r="E61" s="29" t="s">
        <v>469</v>
      </c>
      <c r="F61" s="30" t="s">
        <v>247</v>
      </c>
      <c r="G61" s="27" t="s">
        <v>79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645</v>
      </c>
      <c r="D62" s="28" t="s">
        <v>646</v>
      </c>
      <c r="E62" s="29" t="s">
        <v>647</v>
      </c>
      <c r="F62" s="30" t="s">
        <v>648</v>
      </c>
      <c r="G62" s="27" t="s">
        <v>75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649</v>
      </c>
      <c r="D63" s="28" t="s">
        <v>281</v>
      </c>
      <c r="E63" s="29" t="s">
        <v>647</v>
      </c>
      <c r="F63" s="30" t="s">
        <v>650</v>
      </c>
      <c r="G63" s="27" t="s">
        <v>86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651</v>
      </c>
      <c r="D64" s="28" t="s">
        <v>652</v>
      </c>
      <c r="E64" s="29" t="s">
        <v>653</v>
      </c>
      <c r="F64" s="30" t="s">
        <v>654</v>
      </c>
      <c r="G64" s="27" t="s">
        <v>86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655</v>
      </c>
      <c r="D65" s="28" t="s">
        <v>656</v>
      </c>
      <c r="E65" s="29" t="s">
        <v>657</v>
      </c>
      <c r="F65" s="30" t="s">
        <v>658</v>
      </c>
      <c r="G65" s="27" t="s">
        <v>83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659</v>
      </c>
      <c r="D66" s="28" t="s">
        <v>660</v>
      </c>
      <c r="E66" s="29" t="s">
        <v>265</v>
      </c>
      <c r="F66" s="30" t="s">
        <v>661</v>
      </c>
      <c r="G66" s="27" t="s">
        <v>86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662</v>
      </c>
      <c r="D67" s="28" t="s">
        <v>329</v>
      </c>
      <c r="E67" s="29" t="s">
        <v>265</v>
      </c>
      <c r="F67" s="30" t="s">
        <v>663</v>
      </c>
      <c r="G67" s="27" t="s">
        <v>83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664</v>
      </c>
      <c r="D68" s="28" t="s">
        <v>159</v>
      </c>
      <c r="E68" s="29" t="s">
        <v>265</v>
      </c>
      <c r="F68" s="30" t="s">
        <v>665</v>
      </c>
      <c r="G68" s="27" t="s">
        <v>83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666</v>
      </c>
      <c r="D69" s="28" t="s">
        <v>667</v>
      </c>
      <c r="E69" s="29" t="s">
        <v>265</v>
      </c>
      <c r="F69" s="30" t="s">
        <v>668</v>
      </c>
      <c r="G69" s="27" t="s">
        <v>75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669</v>
      </c>
      <c r="D70" s="28" t="s">
        <v>670</v>
      </c>
      <c r="E70" s="29" t="s">
        <v>275</v>
      </c>
      <c r="F70" s="30" t="s">
        <v>671</v>
      </c>
      <c r="G70" s="27" t="s">
        <v>83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672</v>
      </c>
      <c r="D71" s="28" t="s">
        <v>673</v>
      </c>
      <c r="E71" s="29" t="s">
        <v>674</v>
      </c>
      <c r="F71" s="30" t="s">
        <v>381</v>
      </c>
      <c r="G71" s="27" t="s">
        <v>83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675</v>
      </c>
      <c r="D72" s="28" t="s">
        <v>676</v>
      </c>
      <c r="E72" s="29" t="s">
        <v>677</v>
      </c>
      <c r="F72" s="30" t="s">
        <v>678</v>
      </c>
      <c r="G72" s="27" t="s">
        <v>83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0" t="s">
        <v>28</v>
      </c>
      <c r="C74" s="11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30" t="s">
        <v>31</v>
      </c>
      <c r="H75" s="130"/>
      <c r="I75" s="130"/>
      <c r="J75" s="130"/>
      <c r="K75" s="130"/>
      <c r="L75" s="130"/>
      <c r="M75" s="130"/>
      <c r="N75" s="130"/>
      <c r="O75" s="130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30" t="s">
        <v>33</v>
      </c>
      <c r="H76" s="130"/>
      <c r="I76" s="130"/>
      <c r="J76" s="130"/>
      <c r="K76" s="130"/>
      <c r="L76" s="130"/>
      <c r="M76" s="130"/>
      <c r="N76" s="130"/>
      <c r="O76" s="130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62</v>
      </c>
      <c r="E77" s="47" t="s">
        <v>30</v>
      </c>
      <c r="F77" s="47"/>
      <c r="G77" s="130" t="s">
        <v>55</v>
      </c>
      <c r="H77" s="130"/>
      <c r="I77" s="130"/>
      <c r="J77" s="130"/>
      <c r="K77" s="130"/>
      <c r="L77" s="130"/>
      <c r="M77" s="130"/>
      <c r="N77" s="130"/>
      <c r="O77" s="130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0</v>
      </c>
      <c r="E79" s="88" t="s">
        <v>30</v>
      </c>
      <c r="F79" s="3"/>
      <c r="G79" s="3"/>
      <c r="H79" s="3"/>
      <c r="I79" s="3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29" t="s">
        <v>56</v>
      </c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3"/>
    </row>
    <row r="81" spans="1:38" hidden="1">
      <c r="A81" s="53"/>
      <c r="B81" s="98" t="s">
        <v>35</v>
      </c>
      <c r="C81" s="98"/>
      <c r="D81" s="98"/>
      <c r="E81" s="98"/>
      <c r="F81" s="98"/>
      <c r="G81" s="98"/>
      <c r="H81" s="98"/>
      <c r="I81" s="54"/>
      <c r="J81" s="103" t="s">
        <v>36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8" t="s">
        <v>37</v>
      </c>
      <c r="C83" s="98"/>
      <c r="D83" s="100" t="s">
        <v>38</v>
      </c>
      <c r="E83" s="100"/>
      <c r="F83" s="100"/>
      <c r="G83" s="100"/>
      <c r="H83" s="10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97" t="s">
        <v>52</v>
      </c>
      <c r="C92" s="98"/>
      <c r="D92" s="98"/>
      <c r="E92" s="98"/>
      <c r="F92" s="98"/>
      <c r="G92" s="98"/>
      <c r="H92" s="97" t="s">
        <v>53</v>
      </c>
      <c r="I92" s="97"/>
      <c r="J92" s="97"/>
      <c r="K92" s="97"/>
      <c r="L92" s="97"/>
      <c r="M92" s="97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8" t="s">
        <v>37</v>
      </c>
      <c r="C94" s="98"/>
      <c r="D94" s="100" t="s">
        <v>38</v>
      </c>
      <c r="E94" s="100"/>
      <c r="F94" s="100"/>
      <c r="G94" s="100"/>
      <c r="H94" s="100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 t="s">
        <v>60</v>
      </c>
      <c r="O100" s="96"/>
      <c r="P100" s="96"/>
      <c r="Q100" s="96"/>
      <c r="R100" s="96"/>
      <c r="S100" s="96"/>
      <c r="T100" s="96"/>
      <c r="U100" s="96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B94:C94"/>
    <mergeCell ref="D94:H94"/>
    <mergeCell ref="B100:D100"/>
    <mergeCell ref="E100:G100"/>
    <mergeCell ref="H100:M100"/>
    <mergeCell ref="N100:U100"/>
    <mergeCell ref="B89:C89"/>
    <mergeCell ref="D89:I89"/>
    <mergeCell ref="J89:T89"/>
    <mergeCell ref="B92:G92"/>
    <mergeCell ref="H92:M92"/>
    <mergeCell ref="N92:U92"/>
    <mergeCell ref="G77:O77"/>
    <mergeCell ref="J79:T79"/>
    <mergeCell ref="J80:T80"/>
    <mergeCell ref="B81:H81"/>
    <mergeCell ref="J81:T81"/>
    <mergeCell ref="B83:C83"/>
    <mergeCell ref="D83:H83"/>
    <mergeCell ref="T8:T10"/>
    <mergeCell ref="U8:U10"/>
    <mergeCell ref="B10:G10"/>
    <mergeCell ref="B74:C74"/>
    <mergeCell ref="G75:O75"/>
    <mergeCell ref="G76:O7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2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2"/>
  <sheetViews>
    <sheetView workbookViewId="0">
      <pane ySplit="4" topLeftCell="A68" activePane="bottomLeft" state="frozen"/>
      <selection activeCell="G6" sqref="G6:O6"/>
      <selection pane="bottomLeft" activeCell="A75" sqref="A75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công nghệ phần mềm</v>
      </c>
      <c r="X9" s="68" t="str">
        <f>+P5</f>
        <v>Nhóm: INT1408-01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1</v>
      </c>
      <c r="AG9" s="71">
        <f>+$AF$9/$Y$9</f>
        <v>1.5625E-2</v>
      </c>
      <c r="AH9" s="72">
        <f>COUNTIF($V$10:$V$133,"Học lại")</f>
        <v>63</v>
      </c>
      <c r="AI9" s="71">
        <f>+$AH$9/$Y$9</f>
        <v>0.984375</v>
      </c>
      <c r="AJ9" s="63">
        <f>COUNTIF($V$11:$V$133,"Đạt")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300</v>
      </c>
      <c r="D11" s="17" t="s">
        <v>301</v>
      </c>
      <c r="E11" s="18" t="s">
        <v>73</v>
      </c>
      <c r="F11" s="19" t="s">
        <v>235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302</v>
      </c>
      <c r="D12" s="28" t="s">
        <v>303</v>
      </c>
      <c r="E12" s="29" t="s">
        <v>73</v>
      </c>
      <c r="F12" s="30" t="s">
        <v>78</v>
      </c>
      <c r="G12" s="27" t="s">
        <v>83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304</v>
      </c>
      <c r="D13" s="28" t="s">
        <v>305</v>
      </c>
      <c r="E13" s="29" t="s">
        <v>306</v>
      </c>
      <c r="F13" s="30" t="s">
        <v>299</v>
      </c>
      <c r="G13" s="27" t="s">
        <v>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4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307</v>
      </c>
      <c r="D14" s="28" t="s">
        <v>308</v>
      </c>
      <c r="E14" s="29" t="s">
        <v>309</v>
      </c>
      <c r="F14" s="30" t="s">
        <v>149</v>
      </c>
      <c r="G14" s="27" t="s">
        <v>75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310</v>
      </c>
      <c r="D15" s="28" t="s">
        <v>102</v>
      </c>
      <c r="E15" s="29" t="s">
        <v>103</v>
      </c>
      <c r="F15" s="30" t="s">
        <v>266</v>
      </c>
      <c r="G15" s="27" t="s">
        <v>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311</v>
      </c>
      <c r="D16" s="28" t="s">
        <v>312</v>
      </c>
      <c r="E16" s="29" t="s">
        <v>110</v>
      </c>
      <c r="F16" s="30" t="s">
        <v>313</v>
      </c>
      <c r="G16" s="27" t="s">
        <v>75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314</v>
      </c>
      <c r="D17" s="28" t="s">
        <v>178</v>
      </c>
      <c r="E17" s="29" t="s">
        <v>315</v>
      </c>
      <c r="F17" s="30" t="s">
        <v>316</v>
      </c>
      <c r="G17" s="27" t="s">
        <v>96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317</v>
      </c>
      <c r="D18" s="28" t="s">
        <v>318</v>
      </c>
      <c r="E18" s="29" t="s">
        <v>319</v>
      </c>
      <c r="F18" s="30" t="s">
        <v>320</v>
      </c>
      <c r="G18" s="27" t="s">
        <v>83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321</v>
      </c>
      <c r="D19" s="28" t="s">
        <v>322</v>
      </c>
      <c r="E19" s="29" t="s">
        <v>323</v>
      </c>
      <c r="F19" s="30" t="s">
        <v>324</v>
      </c>
      <c r="G19" s="27" t="s">
        <v>325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326</v>
      </c>
      <c r="D20" s="28" t="s">
        <v>327</v>
      </c>
      <c r="E20" s="29" t="s">
        <v>323</v>
      </c>
      <c r="F20" s="30" t="s">
        <v>285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328</v>
      </c>
      <c r="D21" s="28" t="s">
        <v>329</v>
      </c>
      <c r="E21" s="29" t="s">
        <v>323</v>
      </c>
      <c r="F21" s="30" t="s">
        <v>330</v>
      </c>
      <c r="G21" s="27" t="s">
        <v>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331</v>
      </c>
      <c r="D22" s="28" t="s">
        <v>332</v>
      </c>
      <c r="E22" s="29" t="s">
        <v>323</v>
      </c>
      <c r="F22" s="30" t="s">
        <v>333</v>
      </c>
      <c r="G22" s="27" t="s">
        <v>79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334</v>
      </c>
      <c r="D23" s="28" t="s">
        <v>335</v>
      </c>
      <c r="E23" s="29" t="s">
        <v>336</v>
      </c>
      <c r="F23" s="30" t="s">
        <v>337</v>
      </c>
      <c r="G23" s="27" t="s">
        <v>325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338</v>
      </c>
      <c r="D24" s="28" t="s">
        <v>81</v>
      </c>
      <c r="E24" s="29" t="s">
        <v>339</v>
      </c>
      <c r="F24" s="30" t="s">
        <v>340</v>
      </c>
      <c r="G24" s="27" t="s">
        <v>75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341</v>
      </c>
      <c r="D25" s="28" t="s">
        <v>342</v>
      </c>
      <c r="E25" s="29" t="s">
        <v>343</v>
      </c>
      <c r="F25" s="30" t="s">
        <v>344</v>
      </c>
      <c r="G25" s="27" t="s">
        <v>79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345</v>
      </c>
      <c r="D26" s="28" t="s">
        <v>346</v>
      </c>
      <c r="E26" s="29" t="s">
        <v>118</v>
      </c>
      <c r="F26" s="30" t="s">
        <v>347</v>
      </c>
      <c r="G26" s="27" t="s">
        <v>75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348</v>
      </c>
      <c r="D27" s="28" t="s">
        <v>349</v>
      </c>
      <c r="E27" s="29" t="s">
        <v>118</v>
      </c>
      <c r="F27" s="30" t="s">
        <v>104</v>
      </c>
      <c r="G27" s="27" t="s">
        <v>96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350</v>
      </c>
      <c r="D28" s="28" t="s">
        <v>351</v>
      </c>
      <c r="E28" s="29" t="s">
        <v>130</v>
      </c>
      <c r="F28" s="30" t="s">
        <v>352</v>
      </c>
      <c r="G28" s="27" t="s">
        <v>96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353</v>
      </c>
      <c r="D29" s="28" t="s">
        <v>329</v>
      </c>
      <c r="E29" s="29" t="s">
        <v>145</v>
      </c>
      <c r="F29" s="30" t="s">
        <v>354</v>
      </c>
      <c r="G29" s="27" t="s">
        <v>325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355</v>
      </c>
      <c r="D30" s="28" t="s">
        <v>162</v>
      </c>
      <c r="E30" s="29" t="s">
        <v>356</v>
      </c>
      <c r="F30" s="30" t="s">
        <v>357</v>
      </c>
      <c r="G30" s="27" t="s">
        <v>325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358</v>
      </c>
      <c r="D31" s="28" t="s">
        <v>359</v>
      </c>
      <c r="E31" s="29" t="s">
        <v>360</v>
      </c>
      <c r="F31" s="30" t="s">
        <v>361</v>
      </c>
      <c r="G31" s="27" t="s">
        <v>325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362</v>
      </c>
      <c r="D32" s="28" t="s">
        <v>363</v>
      </c>
      <c r="E32" s="29" t="s">
        <v>167</v>
      </c>
      <c r="F32" s="30" t="s">
        <v>364</v>
      </c>
      <c r="G32" s="27" t="s">
        <v>325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365</v>
      </c>
      <c r="D33" s="28" t="s">
        <v>162</v>
      </c>
      <c r="E33" s="29" t="s">
        <v>167</v>
      </c>
      <c r="F33" s="30" t="s">
        <v>366</v>
      </c>
      <c r="G33" s="27" t="s">
        <v>325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367</v>
      </c>
      <c r="D34" s="28" t="s">
        <v>368</v>
      </c>
      <c r="E34" s="29" t="s">
        <v>369</v>
      </c>
      <c r="F34" s="30" t="s">
        <v>370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371</v>
      </c>
      <c r="D35" s="28" t="s">
        <v>372</v>
      </c>
      <c r="E35" s="29" t="s">
        <v>176</v>
      </c>
      <c r="F35" s="30" t="s">
        <v>373</v>
      </c>
      <c r="G35" s="27" t="s">
        <v>325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374</v>
      </c>
      <c r="D36" s="28" t="s">
        <v>133</v>
      </c>
      <c r="E36" s="29" t="s">
        <v>176</v>
      </c>
      <c r="F36" s="30" t="s">
        <v>184</v>
      </c>
      <c r="G36" s="27" t="s">
        <v>79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375</v>
      </c>
      <c r="D37" s="28" t="s">
        <v>376</v>
      </c>
      <c r="E37" s="29" t="s">
        <v>377</v>
      </c>
      <c r="F37" s="30" t="s">
        <v>378</v>
      </c>
      <c r="G37" s="27" t="s">
        <v>79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379</v>
      </c>
      <c r="D38" s="28" t="s">
        <v>380</v>
      </c>
      <c r="E38" s="29" t="s">
        <v>179</v>
      </c>
      <c r="F38" s="30" t="s">
        <v>381</v>
      </c>
      <c r="G38" s="27" t="s">
        <v>86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382</v>
      </c>
      <c r="D39" s="28" t="s">
        <v>383</v>
      </c>
      <c r="E39" s="29" t="s">
        <v>183</v>
      </c>
      <c r="F39" s="30" t="s">
        <v>384</v>
      </c>
      <c r="G39" s="27" t="s">
        <v>83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385</v>
      </c>
      <c r="D40" s="28" t="s">
        <v>380</v>
      </c>
      <c r="E40" s="29" t="s">
        <v>386</v>
      </c>
      <c r="F40" s="30" t="s">
        <v>387</v>
      </c>
      <c r="G40" s="27" t="s">
        <v>96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388</v>
      </c>
      <c r="D41" s="28" t="s">
        <v>389</v>
      </c>
      <c r="E41" s="29" t="s">
        <v>187</v>
      </c>
      <c r="F41" s="30" t="s">
        <v>390</v>
      </c>
      <c r="G41" s="27" t="s">
        <v>325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391</v>
      </c>
      <c r="D42" s="28" t="s">
        <v>392</v>
      </c>
      <c r="E42" s="29" t="s">
        <v>393</v>
      </c>
      <c r="F42" s="30" t="s">
        <v>394</v>
      </c>
      <c r="G42" s="27" t="s">
        <v>96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395</v>
      </c>
      <c r="D43" s="28" t="s">
        <v>396</v>
      </c>
      <c r="E43" s="29" t="s">
        <v>197</v>
      </c>
      <c r="F43" s="30" t="s">
        <v>397</v>
      </c>
      <c r="G43" s="27" t="s">
        <v>325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398</v>
      </c>
      <c r="D44" s="28" t="s">
        <v>329</v>
      </c>
      <c r="E44" s="29" t="s">
        <v>399</v>
      </c>
      <c r="F44" s="30" t="s">
        <v>400</v>
      </c>
      <c r="G44" s="27" t="s">
        <v>83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401</v>
      </c>
      <c r="D45" s="28" t="s">
        <v>402</v>
      </c>
      <c r="E45" s="29" t="s">
        <v>403</v>
      </c>
      <c r="F45" s="30" t="s">
        <v>404</v>
      </c>
      <c r="G45" s="27" t="s">
        <v>96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405</v>
      </c>
      <c r="D46" s="28" t="s">
        <v>406</v>
      </c>
      <c r="E46" s="29" t="s">
        <v>407</v>
      </c>
      <c r="F46" s="30" t="s">
        <v>408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409</v>
      </c>
      <c r="D47" s="28" t="s">
        <v>410</v>
      </c>
      <c r="E47" s="29" t="s">
        <v>411</v>
      </c>
      <c r="F47" s="30" t="s">
        <v>215</v>
      </c>
      <c r="G47" s="27" t="s">
        <v>79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412</v>
      </c>
      <c r="D48" s="28" t="s">
        <v>413</v>
      </c>
      <c r="E48" s="29" t="s">
        <v>210</v>
      </c>
      <c r="F48" s="30" t="s">
        <v>139</v>
      </c>
      <c r="G48" s="27" t="s">
        <v>83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414</v>
      </c>
      <c r="D49" s="28" t="s">
        <v>415</v>
      </c>
      <c r="E49" s="29" t="s">
        <v>416</v>
      </c>
      <c r="F49" s="30" t="s">
        <v>417</v>
      </c>
      <c r="G49" s="27" t="s">
        <v>96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418</v>
      </c>
      <c r="D50" s="28" t="s">
        <v>278</v>
      </c>
      <c r="E50" s="29" t="s">
        <v>419</v>
      </c>
      <c r="F50" s="30" t="s">
        <v>420</v>
      </c>
      <c r="G50" s="27" t="s">
        <v>75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421</v>
      </c>
      <c r="D51" s="28" t="s">
        <v>422</v>
      </c>
      <c r="E51" s="29" t="s">
        <v>218</v>
      </c>
      <c r="F51" s="30" t="s">
        <v>423</v>
      </c>
      <c r="G51" s="27" t="s">
        <v>86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424</v>
      </c>
      <c r="D52" s="28" t="s">
        <v>425</v>
      </c>
      <c r="E52" s="29" t="s">
        <v>426</v>
      </c>
      <c r="F52" s="30" t="s">
        <v>427</v>
      </c>
      <c r="G52" s="27" t="s">
        <v>75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428</v>
      </c>
      <c r="D53" s="28" t="s">
        <v>429</v>
      </c>
      <c r="E53" s="29" t="s">
        <v>430</v>
      </c>
      <c r="F53" s="30" t="s">
        <v>431</v>
      </c>
      <c r="G53" s="27" t="s">
        <v>96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432</v>
      </c>
      <c r="D54" s="28" t="s">
        <v>433</v>
      </c>
      <c r="E54" s="29" t="s">
        <v>434</v>
      </c>
      <c r="F54" s="30" t="s">
        <v>370</v>
      </c>
      <c r="G54" s="27" t="s">
        <v>83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435</v>
      </c>
      <c r="D55" s="28" t="s">
        <v>436</v>
      </c>
      <c r="E55" s="29" t="s">
        <v>434</v>
      </c>
      <c r="F55" s="30" t="s">
        <v>437</v>
      </c>
      <c r="G55" s="27" t="s">
        <v>96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438</v>
      </c>
      <c r="D56" s="28" t="s">
        <v>439</v>
      </c>
      <c r="E56" s="29" t="s">
        <v>222</v>
      </c>
      <c r="F56" s="30" t="s">
        <v>440</v>
      </c>
      <c r="G56" s="27" t="s">
        <v>441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Thi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442</v>
      </c>
      <c r="D57" s="28" t="s">
        <v>443</v>
      </c>
      <c r="E57" s="29" t="s">
        <v>444</v>
      </c>
      <c r="F57" s="30" t="s">
        <v>445</v>
      </c>
      <c r="G57" s="27" t="s">
        <v>96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446</v>
      </c>
      <c r="D58" s="28" t="s">
        <v>425</v>
      </c>
      <c r="E58" s="29" t="s">
        <v>234</v>
      </c>
      <c r="F58" s="30" t="s">
        <v>447</v>
      </c>
      <c r="G58" s="27" t="s">
        <v>96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448</v>
      </c>
      <c r="D59" s="28" t="s">
        <v>449</v>
      </c>
      <c r="E59" s="29" t="s">
        <v>450</v>
      </c>
      <c r="F59" s="30" t="s">
        <v>451</v>
      </c>
      <c r="G59" s="27" t="s">
        <v>79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452</v>
      </c>
      <c r="D60" s="28" t="s">
        <v>453</v>
      </c>
      <c r="E60" s="29" t="s">
        <v>454</v>
      </c>
      <c r="F60" s="30" t="s">
        <v>455</v>
      </c>
      <c r="G60" s="27" t="s">
        <v>325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456</v>
      </c>
      <c r="D61" s="28" t="s">
        <v>457</v>
      </c>
      <c r="E61" s="29" t="s">
        <v>458</v>
      </c>
      <c r="F61" s="30" t="s">
        <v>459</v>
      </c>
      <c r="G61" s="27" t="s">
        <v>96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460</v>
      </c>
      <c r="D62" s="28" t="s">
        <v>461</v>
      </c>
      <c r="E62" s="29" t="s">
        <v>458</v>
      </c>
      <c r="F62" s="30" t="s">
        <v>462</v>
      </c>
      <c r="G62" s="27" t="s">
        <v>75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463</v>
      </c>
      <c r="D63" s="28" t="s">
        <v>464</v>
      </c>
      <c r="E63" s="29" t="s">
        <v>465</v>
      </c>
      <c r="F63" s="30" t="s">
        <v>466</v>
      </c>
      <c r="G63" s="27" t="s">
        <v>325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467</v>
      </c>
      <c r="D64" s="28" t="s">
        <v>468</v>
      </c>
      <c r="E64" s="29" t="s">
        <v>469</v>
      </c>
      <c r="F64" s="30" t="s">
        <v>279</v>
      </c>
      <c r="G64" s="27" t="s">
        <v>83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470</v>
      </c>
      <c r="D65" s="28" t="s">
        <v>471</v>
      </c>
      <c r="E65" s="29" t="s">
        <v>469</v>
      </c>
      <c r="F65" s="30" t="s">
        <v>472</v>
      </c>
      <c r="G65" s="27" t="s">
        <v>75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473</v>
      </c>
      <c r="D66" s="28" t="s">
        <v>213</v>
      </c>
      <c r="E66" s="29" t="s">
        <v>469</v>
      </c>
      <c r="F66" s="30" t="s">
        <v>474</v>
      </c>
      <c r="G66" s="27" t="s">
        <v>79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475</v>
      </c>
      <c r="D67" s="28" t="s">
        <v>476</v>
      </c>
      <c r="E67" s="29" t="s">
        <v>469</v>
      </c>
      <c r="F67" s="30" t="s">
        <v>477</v>
      </c>
      <c r="G67" s="27" t="s">
        <v>83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478</v>
      </c>
      <c r="D68" s="28" t="s">
        <v>479</v>
      </c>
      <c r="E68" s="29" t="s">
        <v>265</v>
      </c>
      <c r="F68" s="30" t="s">
        <v>480</v>
      </c>
      <c r="G68" s="27" t="s">
        <v>86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481</v>
      </c>
      <c r="D69" s="28" t="s">
        <v>482</v>
      </c>
      <c r="E69" s="29" t="s">
        <v>483</v>
      </c>
      <c r="F69" s="30" t="s">
        <v>484</v>
      </c>
      <c r="G69" s="27" t="s">
        <v>83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485</v>
      </c>
      <c r="D70" s="28" t="s">
        <v>486</v>
      </c>
      <c r="E70" s="29" t="s">
        <v>487</v>
      </c>
      <c r="F70" s="30" t="s">
        <v>488</v>
      </c>
      <c r="G70" s="27" t="s">
        <v>75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489</v>
      </c>
      <c r="D71" s="28" t="s">
        <v>159</v>
      </c>
      <c r="E71" s="29" t="s">
        <v>490</v>
      </c>
      <c r="F71" s="30" t="s">
        <v>491</v>
      </c>
      <c r="G71" s="27" t="s">
        <v>96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492</v>
      </c>
      <c r="D72" s="28" t="s">
        <v>318</v>
      </c>
      <c r="E72" s="29" t="s">
        <v>493</v>
      </c>
      <c r="F72" s="30" t="s">
        <v>494</v>
      </c>
      <c r="G72" s="27" t="s">
        <v>83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495</v>
      </c>
      <c r="D73" s="28" t="s">
        <v>496</v>
      </c>
      <c r="E73" s="29" t="s">
        <v>493</v>
      </c>
      <c r="F73" s="30" t="s">
        <v>497</v>
      </c>
      <c r="G73" s="27" t="s">
        <v>75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498</v>
      </c>
      <c r="D74" s="28" t="s">
        <v>499</v>
      </c>
      <c r="E74" s="29" t="s">
        <v>500</v>
      </c>
      <c r="F74" s="30" t="s">
        <v>501</v>
      </c>
      <c r="G74" s="27" t="s">
        <v>96</v>
      </c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3"/>
      <c r="V74" s="91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hidden="1">
      <c r="A76" s="2"/>
      <c r="B76" s="110" t="s">
        <v>28</v>
      </c>
      <c r="C76" s="11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hidden="1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30" t="s">
        <v>31</v>
      </c>
      <c r="H77" s="130"/>
      <c r="I77" s="130"/>
      <c r="J77" s="130"/>
      <c r="K77" s="130"/>
      <c r="L77" s="130"/>
      <c r="M77" s="130"/>
      <c r="N77" s="130"/>
      <c r="O77" s="130"/>
      <c r="P77" s="48">
        <f>$Y$9 -COUNTIF($T$10:$T$264,"Vắng") -COUNTIF($T$10:$T$264,"Vắng có phép") - COUNTIF($T$10:$T$264,"Đình chỉ thi") - COUNTIF($T$10:$T$264,"Không đủ ĐKDT")</f>
        <v>64</v>
      </c>
      <c r="Q77" s="48"/>
      <c r="R77" s="49"/>
      <c r="S77" s="50"/>
      <c r="T77" s="50" t="s">
        <v>30</v>
      </c>
      <c r="U77" s="3"/>
    </row>
    <row r="78" spans="1:38" ht="16.5" hidden="1" customHeight="1">
      <c r="A78" s="2"/>
      <c r="B78" s="45" t="s">
        <v>32</v>
      </c>
      <c r="C78" s="45"/>
      <c r="D78" s="46">
        <f>+$AJ$9</f>
        <v>0</v>
      </c>
      <c r="E78" s="47" t="s">
        <v>30</v>
      </c>
      <c r="F78" s="47"/>
      <c r="G78" s="130" t="s">
        <v>33</v>
      </c>
      <c r="H78" s="130"/>
      <c r="I78" s="130"/>
      <c r="J78" s="130"/>
      <c r="K78" s="130"/>
      <c r="L78" s="130"/>
      <c r="M78" s="130"/>
      <c r="N78" s="130"/>
      <c r="O78" s="130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hidden="1" customHeight="1">
      <c r="A79" s="2"/>
      <c r="B79" s="45" t="s">
        <v>54</v>
      </c>
      <c r="C79" s="45"/>
      <c r="D79" s="85">
        <f>COUNTIF(V11:V74,"Học lại")</f>
        <v>63</v>
      </c>
      <c r="E79" s="47" t="s">
        <v>30</v>
      </c>
      <c r="F79" s="47"/>
      <c r="G79" s="130" t="s">
        <v>55</v>
      </c>
      <c r="H79" s="130"/>
      <c r="I79" s="130"/>
      <c r="J79" s="130"/>
      <c r="K79" s="130"/>
      <c r="L79" s="130"/>
      <c r="M79" s="130"/>
      <c r="N79" s="130"/>
      <c r="O79" s="13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hidden="1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idden="1">
      <c r="B81" s="86" t="s">
        <v>34</v>
      </c>
      <c r="C81" s="86"/>
      <c r="D81" s="87">
        <f>COUNTIF(V11:V74,"Thi lại")</f>
        <v>1</v>
      </c>
      <c r="E81" s="88" t="s">
        <v>30</v>
      </c>
      <c r="F81" s="3"/>
      <c r="G81" s="3"/>
      <c r="H81" s="3"/>
      <c r="I81" s="3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3"/>
    </row>
    <row r="82" spans="1:38" hidden="1">
      <c r="B82" s="86"/>
      <c r="C82" s="86"/>
      <c r="D82" s="87"/>
      <c r="E82" s="88"/>
      <c r="F82" s="3"/>
      <c r="G82" s="3"/>
      <c r="H82" s="3"/>
      <c r="I82" s="3"/>
      <c r="J82" s="129" t="s">
        <v>56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</row>
    <row r="83" spans="1:38" hidden="1">
      <c r="A83" s="53"/>
      <c r="B83" s="98" t="s">
        <v>35</v>
      </c>
      <c r="C83" s="98"/>
      <c r="D83" s="98"/>
      <c r="E83" s="98"/>
      <c r="F83" s="98"/>
      <c r="G83" s="98"/>
      <c r="H83" s="98"/>
      <c r="I83" s="54"/>
      <c r="J83" s="103" t="s">
        <v>36</v>
      </c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3"/>
    </row>
    <row r="84" spans="1:38" ht="4.5" hidden="1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 hidden="1">
      <c r="B85" s="98" t="s">
        <v>37</v>
      </c>
      <c r="C85" s="98"/>
      <c r="D85" s="100" t="s">
        <v>38</v>
      </c>
      <c r="E85" s="100"/>
      <c r="F85" s="100"/>
      <c r="G85" s="100"/>
      <c r="H85" s="10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idden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hidden="1" customHeight="1">
      <c r="A91" s="1"/>
      <c r="B91" s="99" t="s">
        <v>39</v>
      </c>
      <c r="C91" s="99"/>
      <c r="D91" s="99" t="s">
        <v>57</v>
      </c>
      <c r="E91" s="99"/>
      <c r="F91" s="99"/>
      <c r="G91" s="99"/>
      <c r="H91" s="99"/>
      <c r="I91" s="99"/>
      <c r="J91" s="99" t="s">
        <v>40</v>
      </c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customHeight="1">
      <c r="B94" s="97" t="s">
        <v>52</v>
      </c>
      <c r="C94" s="98"/>
      <c r="D94" s="98"/>
      <c r="E94" s="98"/>
      <c r="F94" s="98"/>
      <c r="G94" s="98"/>
      <c r="H94" s="97" t="s">
        <v>53</v>
      </c>
      <c r="I94" s="97"/>
      <c r="J94" s="97"/>
      <c r="K94" s="97"/>
      <c r="L94" s="97"/>
      <c r="M94" s="97"/>
      <c r="N94" s="101" t="s">
        <v>59</v>
      </c>
      <c r="O94" s="101"/>
      <c r="P94" s="101"/>
      <c r="Q94" s="101"/>
      <c r="R94" s="101"/>
      <c r="S94" s="101"/>
      <c r="T94" s="101"/>
      <c r="U94" s="101"/>
    </row>
    <row r="95" spans="1:38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>
      <c r="B96" s="98" t="s">
        <v>37</v>
      </c>
      <c r="C96" s="98"/>
      <c r="D96" s="100" t="s">
        <v>38</v>
      </c>
      <c r="E96" s="100"/>
      <c r="F96" s="100"/>
      <c r="G96" s="100"/>
      <c r="H96" s="100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102" spans="2:21"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 t="s">
        <v>60</v>
      </c>
      <c r="O102" s="96"/>
      <c r="P102" s="96"/>
      <c r="Q102" s="96"/>
      <c r="R102" s="96"/>
      <c r="S102" s="96"/>
      <c r="T102" s="96"/>
      <c r="U102" s="96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  <filterColumn colId="12"/>
  </autoFilter>
  <mergeCells count="61">
    <mergeCell ref="B96:C96"/>
    <mergeCell ref="D96:H96"/>
    <mergeCell ref="B102:D102"/>
    <mergeCell ref="E102:G102"/>
    <mergeCell ref="H102:M102"/>
    <mergeCell ref="N102:U102"/>
    <mergeCell ref="B91:C91"/>
    <mergeCell ref="D91:I91"/>
    <mergeCell ref="J91:T91"/>
    <mergeCell ref="B94:G94"/>
    <mergeCell ref="H94:M94"/>
    <mergeCell ref="N94:U94"/>
    <mergeCell ref="G79:O79"/>
    <mergeCell ref="J81:T81"/>
    <mergeCell ref="J82:T82"/>
    <mergeCell ref="B83:H83"/>
    <mergeCell ref="J83:T83"/>
    <mergeCell ref="B85:C85"/>
    <mergeCell ref="D85:H85"/>
    <mergeCell ref="T8:T10"/>
    <mergeCell ref="U8:U10"/>
    <mergeCell ref="B10:G10"/>
    <mergeCell ref="B76:C76"/>
    <mergeCell ref="G77:O77"/>
    <mergeCell ref="G78:O78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4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67" activePane="bottomLeft" state="frozen"/>
      <selection activeCell="G6" sqref="G6:O6"/>
      <selection pane="bottomLeft" activeCell="A74" sqref="A74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công nghệ phần mềm</v>
      </c>
      <c r="X9" s="68" t="str">
        <f>+P5</f>
        <v>Nhóm: INT1408-01</v>
      </c>
      <c r="Y9" s="69">
        <f>+$AH$9+$AJ$9+$AF$9</f>
        <v>63</v>
      </c>
      <c r="Z9" s="63">
        <f>COUNTIF($S$10:$S$133,"Khiển trách")</f>
        <v>0</v>
      </c>
      <c r="AA9" s="63">
        <f>COUNTIF($S$10:$S$133,"Cảnh cáo")</f>
        <v>0</v>
      </c>
      <c r="AB9" s="63">
        <f>COUNTIF($S$10:$S$133,"Đình chỉ thi")</f>
        <v>0</v>
      </c>
      <c r="AC9" s="70">
        <f>+($Z$9+$AA$9+$AB$9)/$Y$9*100%</f>
        <v>0</v>
      </c>
      <c r="AD9" s="63">
        <f>SUM(COUNTIF($S$10:$S$131,"Vắng"),COUNTIF($S$10:$S$131,"Vắng có phép"))</f>
        <v>0</v>
      </c>
      <c r="AE9" s="71">
        <f>+$AD$9/$Y$9</f>
        <v>0</v>
      </c>
      <c r="AF9" s="72">
        <f>COUNTIF($V$10:$V$131,"Thi lại")</f>
        <v>0</v>
      </c>
      <c r="AG9" s="71">
        <f>+$AF$9/$Y$9</f>
        <v>0</v>
      </c>
      <c r="AH9" s="72">
        <f>COUNTIF($V$10:$V$132,"Học lại")</f>
        <v>63</v>
      </c>
      <c r="AI9" s="71">
        <f>+$AH$9/$Y$9</f>
        <v>1</v>
      </c>
      <c r="AJ9" s="63">
        <f>COUNTIF($V$11:$V$132,"Đạt")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71</v>
      </c>
      <c r="D11" s="17" t="s">
        <v>72</v>
      </c>
      <c r="E11" s="18" t="s">
        <v>73</v>
      </c>
      <c r="F11" s="19" t="s">
        <v>74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76</v>
      </c>
      <c r="D12" s="28" t="s">
        <v>77</v>
      </c>
      <c r="E12" s="29" t="s">
        <v>73</v>
      </c>
      <c r="F12" s="30" t="s">
        <v>78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</v>
      </c>
      <c r="D13" s="28" t="s">
        <v>81</v>
      </c>
      <c r="E13" s="29" t="s">
        <v>73</v>
      </c>
      <c r="F13" s="30" t="s">
        <v>82</v>
      </c>
      <c r="G13" s="27" t="s">
        <v>83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3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84</v>
      </c>
      <c r="D14" s="28" t="s">
        <v>81</v>
      </c>
      <c r="E14" s="29" t="s">
        <v>73</v>
      </c>
      <c r="F14" s="30" t="s">
        <v>85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87</v>
      </c>
      <c r="D15" s="28" t="s">
        <v>88</v>
      </c>
      <c r="E15" s="29" t="s">
        <v>73</v>
      </c>
      <c r="F15" s="30" t="s">
        <v>89</v>
      </c>
      <c r="G15" s="27" t="s">
        <v>86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90</v>
      </c>
      <c r="D16" s="28" t="s">
        <v>91</v>
      </c>
      <c r="E16" s="29" t="s">
        <v>73</v>
      </c>
      <c r="F16" s="30" t="s">
        <v>92</v>
      </c>
      <c r="G16" s="27" t="s">
        <v>79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93</v>
      </c>
      <c r="D17" s="28" t="s">
        <v>94</v>
      </c>
      <c r="E17" s="29" t="s">
        <v>73</v>
      </c>
      <c r="F17" s="30" t="s">
        <v>95</v>
      </c>
      <c r="G17" s="27" t="s">
        <v>96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97</v>
      </c>
      <c r="D18" s="28" t="s">
        <v>98</v>
      </c>
      <c r="E18" s="29" t="s">
        <v>99</v>
      </c>
      <c r="F18" s="30" t="s">
        <v>100</v>
      </c>
      <c r="G18" s="27" t="s">
        <v>83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101</v>
      </c>
      <c r="D19" s="28" t="s">
        <v>102</v>
      </c>
      <c r="E19" s="29" t="s">
        <v>103</v>
      </c>
      <c r="F19" s="30" t="s">
        <v>104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105</v>
      </c>
      <c r="D20" s="28" t="s">
        <v>106</v>
      </c>
      <c r="E20" s="29" t="s">
        <v>103</v>
      </c>
      <c r="F20" s="30" t="s">
        <v>107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108</v>
      </c>
      <c r="D21" s="28" t="s">
        <v>109</v>
      </c>
      <c r="E21" s="29" t="s">
        <v>110</v>
      </c>
      <c r="F21" s="30" t="s">
        <v>111</v>
      </c>
      <c r="G21" s="27" t="s">
        <v>83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112</v>
      </c>
      <c r="D22" s="28" t="s">
        <v>113</v>
      </c>
      <c r="E22" s="29" t="s">
        <v>114</v>
      </c>
      <c r="F22" s="30" t="s">
        <v>115</v>
      </c>
      <c r="G22" s="27" t="s">
        <v>83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116</v>
      </c>
      <c r="D23" s="28" t="s">
        <v>117</v>
      </c>
      <c r="E23" s="29" t="s">
        <v>118</v>
      </c>
      <c r="F23" s="30" t="s">
        <v>119</v>
      </c>
      <c r="G23" s="27" t="s">
        <v>79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120</v>
      </c>
      <c r="D24" s="28" t="s">
        <v>121</v>
      </c>
      <c r="E24" s="29" t="s">
        <v>122</v>
      </c>
      <c r="F24" s="30" t="s">
        <v>123</v>
      </c>
      <c r="G24" s="27" t="s">
        <v>75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124</v>
      </c>
      <c r="D25" s="28" t="s">
        <v>125</v>
      </c>
      <c r="E25" s="29" t="s">
        <v>126</v>
      </c>
      <c r="F25" s="30" t="s">
        <v>127</v>
      </c>
      <c r="G25" s="27" t="s">
        <v>96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128</v>
      </c>
      <c r="D26" s="28" t="s">
        <v>129</v>
      </c>
      <c r="E26" s="29" t="s">
        <v>130</v>
      </c>
      <c r="F26" s="30" t="s">
        <v>131</v>
      </c>
      <c r="G26" s="27" t="s">
        <v>75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132</v>
      </c>
      <c r="D27" s="28" t="s">
        <v>133</v>
      </c>
      <c r="E27" s="29" t="s">
        <v>134</v>
      </c>
      <c r="F27" s="30" t="s">
        <v>135</v>
      </c>
      <c r="G27" s="27" t="s">
        <v>79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136</v>
      </c>
      <c r="D28" s="28" t="s">
        <v>137</v>
      </c>
      <c r="E28" s="29" t="s">
        <v>138</v>
      </c>
      <c r="F28" s="30" t="s">
        <v>139</v>
      </c>
      <c r="G28" s="27" t="s">
        <v>75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140</v>
      </c>
      <c r="D29" s="28" t="s">
        <v>141</v>
      </c>
      <c r="E29" s="29" t="s">
        <v>138</v>
      </c>
      <c r="F29" s="30" t="s">
        <v>142</v>
      </c>
      <c r="G29" s="27" t="s">
        <v>86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143</v>
      </c>
      <c r="D30" s="28" t="s">
        <v>144</v>
      </c>
      <c r="E30" s="29" t="s">
        <v>145</v>
      </c>
      <c r="F30" s="30" t="s">
        <v>146</v>
      </c>
      <c r="G30" s="27" t="s">
        <v>75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147</v>
      </c>
      <c r="D31" s="28" t="s">
        <v>148</v>
      </c>
      <c r="E31" s="29" t="s">
        <v>145</v>
      </c>
      <c r="F31" s="30" t="s">
        <v>149</v>
      </c>
      <c r="G31" s="27" t="s">
        <v>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150</v>
      </c>
      <c r="D32" s="28" t="s">
        <v>151</v>
      </c>
      <c r="E32" s="29" t="s">
        <v>152</v>
      </c>
      <c r="F32" s="30" t="s">
        <v>153</v>
      </c>
      <c r="G32" s="27" t="s">
        <v>96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154</v>
      </c>
      <c r="D33" s="28" t="s">
        <v>155</v>
      </c>
      <c r="E33" s="29" t="s">
        <v>156</v>
      </c>
      <c r="F33" s="30" t="s">
        <v>157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158</v>
      </c>
      <c r="D34" s="28" t="s">
        <v>159</v>
      </c>
      <c r="E34" s="29" t="s">
        <v>156</v>
      </c>
      <c r="F34" s="30" t="s">
        <v>160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161</v>
      </c>
      <c r="D35" s="28" t="s">
        <v>162</v>
      </c>
      <c r="E35" s="29" t="s">
        <v>163</v>
      </c>
      <c r="F35" s="30" t="s">
        <v>164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27" t="s">
        <v>75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169</v>
      </c>
      <c r="D37" s="28" t="s">
        <v>170</v>
      </c>
      <c r="E37" s="29" t="s">
        <v>167</v>
      </c>
      <c r="F37" s="30" t="s">
        <v>171</v>
      </c>
      <c r="G37" s="27" t="s">
        <v>86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172</v>
      </c>
      <c r="D38" s="28" t="s">
        <v>173</v>
      </c>
      <c r="E38" s="29" t="s">
        <v>167</v>
      </c>
      <c r="F38" s="30" t="s">
        <v>174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175</v>
      </c>
      <c r="D39" s="28" t="s">
        <v>166</v>
      </c>
      <c r="E39" s="29" t="s">
        <v>176</v>
      </c>
      <c r="F39" s="30" t="s">
        <v>142</v>
      </c>
      <c r="G39" s="27" t="s">
        <v>75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177</v>
      </c>
      <c r="D40" s="28" t="s">
        <v>178</v>
      </c>
      <c r="E40" s="29" t="s">
        <v>179</v>
      </c>
      <c r="F40" s="30" t="s">
        <v>180</v>
      </c>
      <c r="G40" s="27" t="s">
        <v>96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181</v>
      </c>
      <c r="D41" s="28" t="s">
        <v>182</v>
      </c>
      <c r="E41" s="29" t="s">
        <v>183</v>
      </c>
      <c r="F41" s="30" t="s">
        <v>184</v>
      </c>
      <c r="G41" s="27" t="s">
        <v>96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185</v>
      </c>
      <c r="D42" s="28" t="s">
        <v>186</v>
      </c>
      <c r="E42" s="29" t="s">
        <v>187</v>
      </c>
      <c r="F42" s="30" t="s">
        <v>188</v>
      </c>
      <c r="G42" s="27" t="s">
        <v>79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189</v>
      </c>
      <c r="D43" s="28" t="s">
        <v>190</v>
      </c>
      <c r="E43" s="29" t="s">
        <v>187</v>
      </c>
      <c r="F43" s="30" t="s">
        <v>191</v>
      </c>
      <c r="G43" s="27" t="s">
        <v>75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73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73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192</v>
      </c>
      <c r="D44" s="28" t="s">
        <v>193</v>
      </c>
      <c r="E44" s="29" t="s">
        <v>187</v>
      </c>
      <c r="F44" s="30" t="s">
        <v>194</v>
      </c>
      <c r="G44" s="27" t="s">
        <v>79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195</v>
      </c>
      <c r="D45" s="28" t="s">
        <v>196</v>
      </c>
      <c r="E45" s="29" t="s">
        <v>197</v>
      </c>
      <c r="F45" s="30" t="s">
        <v>198</v>
      </c>
      <c r="G45" s="27" t="s">
        <v>199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200</v>
      </c>
      <c r="D46" s="28" t="s">
        <v>201</v>
      </c>
      <c r="E46" s="29" t="s">
        <v>202</v>
      </c>
      <c r="F46" s="30" t="s">
        <v>203</v>
      </c>
      <c r="G46" s="27" t="s">
        <v>83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204</v>
      </c>
      <c r="D47" s="28" t="s">
        <v>205</v>
      </c>
      <c r="E47" s="29" t="s">
        <v>206</v>
      </c>
      <c r="F47" s="30" t="s">
        <v>207</v>
      </c>
      <c r="G47" s="27" t="s">
        <v>75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208</v>
      </c>
      <c r="D48" s="28" t="s">
        <v>209</v>
      </c>
      <c r="E48" s="29" t="s">
        <v>210</v>
      </c>
      <c r="F48" s="30" t="s">
        <v>211</v>
      </c>
      <c r="G48" s="27" t="s">
        <v>75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212</v>
      </c>
      <c r="D49" s="28" t="s">
        <v>213</v>
      </c>
      <c r="E49" s="29" t="s">
        <v>214</v>
      </c>
      <c r="F49" s="30" t="s">
        <v>215</v>
      </c>
      <c r="G49" s="27" t="s">
        <v>79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216</v>
      </c>
      <c r="D50" s="28" t="s">
        <v>217</v>
      </c>
      <c r="E50" s="29" t="s">
        <v>218</v>
      </c>
      <c r="F50" s="30" t="s">
        <v>219</v>
      </c>
      <c r="G50" s="27" t="s">
        <v>83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220</v>
      </c>
      <c r="D51" s="28" t="s">
        <v>221</v>
      </c>
      <c r="E51" s="29" t="s">
        <v>222</v>
      </c>
      <c r="F51" s="30" t="s">
        <v>223</v>
      </c>
      <c r="G51" s="27" t="s">
        <v>86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224</v>
      </c>
      <c r="D52" s="28" t="s">
        <v>225</v>
      </c>
      <c r="E52" s="29" t="s">
        <v>226</v>
      </c>
      <c r="F52" s="30" t="s">
        <v>227</v>
      </c>
      <c r="G52" s="27" t="s">
        <v>86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228</v>
      </c>
      <c r="D53" s="28" t="s">
        <v>229</v>
      </c>
      <c r="E53" s="29" t="s">
        <v>230</v>
      </c>
      <c r="F53" s="30" t="s">
        <v>231</v>
      </c>
      <c r="G53" s="27" t="s">
        <v>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232</v>
      </c>
      <c r="D54" s="28" t="s">
        <v>233</v>
      </c>
      <c r="E54" s="29" t="s">
        <v>234</v>
      </c>
      <c r="F54" s="30" t="s">
        <v>235</v>
      </c>
      <c r="G54" s="27" t="s">
        <v>83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236</v>
      </c>
      <c r="D55" s="28" t="s">
        <v>237</v>
      </c>
      <c r="E55" s="29" t="s">
        <v>238</v>
      </c>
      <c r="F55" s="30" t="s">
        <v>239</v>
      </c>
      <c r="G55" s="27" t="s">
        <v>79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240</v>
      </c>
      <c r="D56" s="28" t="s">
        <v>241</v>
      </c>
      <c r="E56" s="29" t="s">
        <v>242</v>
      </c>
      <c r="F56" s="30" t="s">
        <v>243</v>
      </c>
      <c r="G56" s="27" t="s">
        <v>79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244</v>
      </c>
      <c r="D57" s="28" t="s">
        <v>245</v>
      </c>
      <c r="E57" s="29" t="s">
        <v>246</v>
      </c>
      <c r="F57" s="30" t="s">
        <v>247</v>
      </c>
      <c r="G57" s="27" t="s">
        <v>96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248</v>
      </c>
      <c r="D58" s="28" t="s">
        <v>237</v>
      </c>
      <c r="E58" s="29" t="s">
        <v>249</v>
      </c>
      <c r="F58" s="30" t="s">
        <v>250</v>
      </c>
      <c r="G58" s="27" t="s">
        <v>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251</v>
      </c>
      <c r="D59" s="28" t="s">
        <v>252</v>
      </c>
      <c r="E59" s="29" t="s">
        <v>253</v>
      </c>
      <c r="F59" s="30" t="s">
        <v>254</v>
      </c>
      <c r="G59" s="27" t="s">
        <v>79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255</v>
      </c>
      <c r="D60" s="28" t="s">
        <v>256</v>
      </c>
      <c r="E60" s="29" t="s">
        <v>257</v>
      </c>
      <c r="F60" s="30" t="s">
        <v>184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258</v>
      </c>
      <c r="D61" s="28" t="s">
        <v>166</v>
      </c>
      <c r="E61" s="29" t="s">
        <v>257</v>
      </c>
      <c r="F61" s="30" t="s">
        <v>259</v>
      </c>
      <c r="G61" s="27" t="s">
        <v>79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260</v>
      </c>
      <c r="D62" s="28" t="s">
        <v>261</v>
      </c>
      <c r="E62" s="29" t="s">
        <v>257</v>
      </c>
      <c r="F62" s="30" t="s">
        <v>262</v>
      </c>
      <c r="G62" s="27" t="s">
        <v>75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263</v>
      </c>
      <c r="D63" s="28" t="s">
        <v>264</v>
      </c>
      <c r="E63" s="29" t="s">
        <v>265</v>
      </c>
      <c r="F63" s="30" t="s">
        <v>266</v>
      </c>
      <c r="G63" s="27" t="s">
        <v>83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267</v>
      </c>
      <c r="D64" s="28" t="s">
        <v>268</v>
      </c>
      <c r="E64" s="29" t="s">
        <v>265</v>
      </c>
      <c r="F64" s="30" t="s">
        <v>269</v>
      </c>
      <c r="G64" s="27" t="s">
        <v>83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270</v>
      </c>
      <c r="D65" s="28" t="s">
        <v>271</v>
      </c>
      <c r="E65" s="29" t="s">
        <v>265</v>
      </c>
      <c r="F65" s="30" t="s">
        <v>272</v>
      </c>
      <c r="G65" s="27" t="s">
        <v>96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273</v>
      </c>
      <c r="D66" s="28" t="s">
        <v>274</v>
      </c>
      <c r="E66" s="29" t="s">
        <v>275</v>
      </c>
      <c r="F66" s="30" t="s">
        <v>276</v>
      </c>
      <c r="G66" s="27" t="s">
        <v>96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277</v>
      </c>
      <c r="D67" s="28" t="s">
        <v>278</v>
      </c>
      <c r="E67" s="29" t="s">
        <v>275</v>
      </c>
      <c r="F67" s="30" t="s">
        <v>279</v>
      </c>
      <c r="G67" s="27" t="s">
        <v>83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280</v>
      </c>
      <c r="D68" s="28" t="s">
        <v>281</v>
      </c>
      <c r="E68" s="29" t="s">
        <v>275</v>
      </c>
      <c r="F68" s="30" t="s">
        <v>282</v>
      </c>
      <c r="G68" s="27" t="s">
        <v>75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283</v>
      </c>
      <c r="D69" s="28" t="s">
        <v>241</v>
      </c>
      <c r="E69" s="29" t="s">
        <v>284</v>
      </c>
      <c r="F69" s="30" t="s">
        <v>285</v>
      </c>
      <c r="G69" s="27" t="s">
        <v>79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286</v>
      </c>
      <c r="D70" s="28" t="s">
        <v>287</v>
      </c>
      <c r="E70" s="29" t="s">
        <v>288</v>
      </c>
      <c r="F70" s="30" t="s">
        <v>231</v>
      </c>
      <c r="G70" s="27" t="s">
        <v>86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5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6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289</v>
      </c>
      <c r="D71" s="28" t="s">
        <v>290</v>
      </c>
      <c r="E71" s="29" t="s">
        <v>288</v>
      </c>
      <c r="F71" s="30" t="s">
        <v>291</v>
      </c>
      <c r="G71" s="27" t="s">
        <v>96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5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6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292</v>
      </c>
      <c r="D72" s="28" t="s">
        <v>293</v>
      </c>
      <c r="E72" s="29" t="s">
        <v>294</v>
      </c>
      <c r="F72" s="30" t="s">
        <v>295</v>
      </c>
      <c r="G72" s="27" t="s">
        <v>79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5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6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296</v>
      </c>
      <c r="D73" s="28" t="s">
        <v>297</v>
      </c>
      <c r="E73" s="29" t="s">
        <v>298</v>
      </c>
      <c r="F73" s="30" t="s">
        <v>299</v>
      </c>
      <c r="G73" s="27" t="s">
        <v>75</v>
      </c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5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3"/>
      <c r="V73" s="91" t="str">
        <f t="shared" si="6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7.5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>
      <c r="A75" s="2"/>
      <c r="B75" s="110" t="s">
        <v>28</v>
      </c>
      <c r="C75" s="11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hidden="1" customHeight="1">
      <c r="A76" s="2"/>
      <c r="B76" s="45" t="s">
        <v>29</v>
      </c>
      <c r="C76" s="45"/>
      <c r="D76" s="46">
        <f>+$Y$9</f>
        <v>63</v>
      </c>
      <c r="E76" s="47" t="s">
        <v>30</v>
      </c>
      <c r="F76" s="47"/>
      <c r="G76" s="130" t="s">
        <v>31</v>
      </c>
      <c r="H76" s="130"/>
      <c r="I76" s="130"/>
      <c r="J76" s="130"/>
      <c r="K76" s="130"/>
      <c r="L76" s="130"/>
      <c r="M76" s="130"/>
      <c r="N76" s="130"/>
      <c r="O76" s="130"/>
      <c r="P76" s="48">
        <f>$Y$9 -COUNTIF($T$10:$T$263,"Vắng") -COUNTIF($T$10:$T$263,"Vắng có phép") - COUNTIF($T$10:$T$263,"Đình chỉ thi") - COUNTIF($T$10:$T$263,"Không đủ ĐKDT")</f>
        <v>63</v>
      </c>
      <c r="Q76" s="48"/>
      <c r="R76" s="49"/>
      <c r="S76" s="50"/>
      <c r="T76" s="50" t="s">
        <v>30</v>
      </c>
      <c r="U76" s="3"/>
    </row>
    <row r="77" spans="1:38" ht="16.5" hidden="1" customHeight="1">
      <c r="A77" s="2"/>
      <c r="B77" s="45" t="s">
        <v>32</v>
      </c>
      <c r="C77" s="45"/>
      <c r="D77" s="46">
        <f>+$AJ$9</f>
        <v>0</v>
      </c>
      <c r="E77" s="47" t="s">
        <v>30</v>
      </c>
      <c r="F77" s="47"/>
      <c r="G77" s="130" t="s">
        <v>33</v>
      </c>
      <c r="H77" s="130"/>
      <c r="I77" s="130"/>
      <c r="J77" s="130"/>
      <c r="K77" s="130"/>
      <c r="L77" s="130"/>
      <c r="M77" s="130"/>
      <c r="N77" s="130"/>
      <c r="O77" s="130"/>
      <c r="P77" s="51">
        <f>COUNTIF($T$10:$T$139,"Vắng")</f>
        <v>0</v>
      </c>
      <c r="Q77" s="51"/>
      <c r="R77" s="52"/>
      <c r="S77" s="50"/>
      <c r="T77" s="50" t="s">
        <v>30</v>
      </c>
      <c r="U77" s="3"/>
    </row>
    <row r="78" spans="1:38" ht="16.5" hidden="1" customHeight="1">
      <c r="A78" s="2"/>
      <c r="B78" s="45" t="s">
        <v>54</v>
      </c>
      <c r="C78" s="45"/>
      <c r="D78" s="85">
        <f>COUNTIF(V11:V73,"Học lại")</f>
        <v>63</v>
      </c>
      <c r="E78" s="47" t="s">
        <v>30</v>
      </c>
      <c r="F78" s="47"/>
      <c r="G78" s="130" t="s">
        <v>55</v>
      </c>
      <c r="H78" s="130"/>
      <c r="I78" s="130"/>
      <c r="J78" s="130"/>
      <c r="K78" s="130"/>
      <c r="L78" s="130"/>
      <c r="M78" s="130"/>
      <c r="N78" s="130"/>
      <c r="O78" s="130"/>
      <c r="P78" s="48">
        <f>COUNTIF($T$10:$T$139,"Vắng có phép")</f>
        <v>0</v>
      </c>
      <c r="Q78" s="48"/>
      <c r="R78" s="49"/>
      <c r="S78" s="50"/>
      <c r="T78" s="50" t="s">
        <v>30</v>
      </c>
      <c r="U78" s="3"/>
    </row>
    <row r="79" spans="1:38" ht="3" hidden="1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idden="1">
      <c r="B80" s="86" t="s">
        <v>34</v>
      </c>
      <c r="C80" s="86"/>
      <c r="D80" s="87">
        <f>COUNTIF(V11:V73,"Thi lại")</f>
        <v>0</v>
      </c>
      <c r="E80" s="88" t="s">
        <v>30</v>
      </c>
      <c r="F80" s="3"/>
      <c r="G80" s="3"/>
      <c r="H80" s="3"/>
      <c r="I80" s="3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3"/>
    </row>
    <row r="81" spans="1:38" hidden="1">
      <c r="B81" s="86"/>
      <c r="C81" s="86"/>
      <c r="D81" s="87"/>
      <c r="E81" s="88"/>
      <c r="F81" s="3"/>
      <c r="G81" s="3"/>
      <c r="H81" s="3"/>
      <c r="I81" s="3"/>
      <c r="J81" s="129" t="s">
        <v>56</v>
      </c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3"/>
    </row>
    <row r="82" spans="1:38" hidden="1">
      <c r="A82" s="53"/>
      <c r="B82" s="98" t="s">
        <v>35</v>
      </c>
      <c r="C82" s="98"/>
      <c r="D82" s="98"/>
      <c r="E82" s="98"/>
      <c r="F82" s="98"/>
      <c r="G82" s="98"/>
      <c r="H82" s="98"/>
      <c r="I82" s="54"/>
      <c r="J82" s="103" t="s">
        <v>36</v>
      </c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3"/>
    </row>
    <row r="83" spans="1:38" ht="4.5" hidden="1" customHeight="1">
      <c r="A83" s="2"/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idden="1">
      <c r="B84" s="98" t="s">
        <v>37</v>
      </c>
      <c r="C84" s="98"/>
      <c r="D84" s="100" t="s">
        <v>38</v>
      </c>
      <c r="E84" s="100"/>
      <c r="F84" s="100"/>
      <c r="G84" s="100"/>
      <c r="H84" s="100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idden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9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18" hidden="1" customHeight="1">
      <c r="A90" s="1"/>
      <c r="B90" s="99" t="s">
        <v>39</v>
      </c>
      <c r="C90" s="99"/>
      <c r="D90" s="99" t="s">
        <v>57</v>
      </c>
      <c r="E90" s="99"/>
      <c r="F90" s="99"/>
      <c r="G90" s="99"/>
      <c r="H90" s="99"/>
      <c r="I90" s="99"/>
      <c r="J90" s="99" t="s">
        <v>40</v>
      </c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4.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6.75" hidden="1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ht="38.25" customHeight="1">
      <c r="B93" s="97" t="s">
        <v>52</v>
      </c>
      <c r="C93" s="98"/>
      <c r="D93" s="98"/>
      <c r="E93" s="98"/>
      <c r="F93" s="98"/>
      <c r="G93" s="98"/>
      <c r="H93" s="97" t="s">
        <v>53</v>
      </c>
      <c r="I93" s="97"/>
      <c r="J93" s="97"/>
      <c r="K93" s="97"/>
      <c r="L93" s="97"/>
      <c r="M93" s="97"/>
      <c r="N93" s="101" t="s">
        <v>59</v>
      </c>
      <c r="O93" s="101"/>
      <c r="P93" s="101"/>
      <c r="Q93" s="101"/>
      <c r="R93" s="101"/>
      <c r="S93" s="101"/>
      <c r="T93" s="101"/>
      <c r="U93" s="101"/>
    </row>
    <row r="94" spans="1:38">
      <c r="B94" s="39"/>
      <c r="C94" s="55"/>
      <c r="D94" s="55"/>
      <c r="E94" s="56"/>
      <c r="F94" s="56"/>
      <c r="G94" s="56"/>
      <c r="H94" s="57"/>
      <c r="I94" s="58"/>
      <c r="J94" s="58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98" t="s">
        <v>37</v>
      </c>
      <c r="C95" s="98"/>
      <c r="D95" s="100" t="s">
        <v>38</v>
      </c>
      <c r="E95" s="100"/>
      <c r="F95" s="100"/>
      <c r="G95" s="100"/>
      <c r="H95" s="100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1"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 t="s">
        <v>60</v>
      </c>
      <c r="O101" s="96"/>
      <c r="P101" s="96"/>
      <c r="Q101" s="96"/>
      <c r="R101" s="96"/>
      <c r="S101" s="96"/>
      <c r="T101" s="96"/>
      <c r="U101" s="96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  <filterColumn colId="12"/>
  </autoFilter>
  <mergeCells count="61">
    <mergeCell ref="U8:U10"/>
    <mergeCell ref="P5:U5"/>
    <mergeCell ref="P6:U6"/>
    <mergeCell ref="J81:T81"/>
    <mergeCell ref="G76:O76"/>
    <mergeCell ref="G77:O77"/>
    <mergeCell ref="G78:O78"/>
    <mergeCell ref="J80:T80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82:H82"/>
    <mergeCell ref="J82:T82"/>
    <mergeCell ref="B84:C84"/>
    <mergeCell ref="D84:H84"/>
    <mergeCell ref="S8:S9"/>
    <mergeCell ref="T8:T10"/>
    <mergeCell ref="B10:G10"/>
    <mergeCell ref="B75:C75"/>
    <mergeCell ref="O8:O9"/>
    <mergeCell ref="P8:P9"/>
    <mergeCell ref="Q8:Q10"/>
    <mergeCell ref="R8:R9"/>
    <mergeCell ref="W5:W8"/>
    <mergeCell ref="Z5:AC7"/>
    <mergeCell ref="AD5:AE7"/>
    <mergeCell ref="B101:D101"/>
    <mergeCell ref="B93:G93"/>
    <mergeCell ref="H93:M93"/>
    <mergeCell ref="B90:C90"/>
    <mergeCell ref="D90:I90"/>
    <mergeCell ref="J90:T90"/>
    <mergeCell ref="B95:C95"/>
    <mergeCell ref="D95:H95"/>
    <mergeCell ref="N93:U93"/>
    <mergeCell ref="N101:U101"/>
    <mergeCell ref="H101:M101"/>
    <mergeCell ref="E101:G101"/>
  </mergeCells>
  <conditionalFormatting sqref="H11:P73">
    <cfRule type="cellIs" dxfId="9" priority="4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8 AL3:AL9 X3:AK4 W5:AK9 V11:W7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2017-05-17T03:42:57Z</dcterms:modified>
</cp:coreProperties>
</file>