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4)" sheetId="14" r:id="rId1"/>
    <sheet name="Nhom(13)" sheetId="13" r:id="rId2"/>
    <sheet name="Nhom(12)" sheetId="12" r:id="rId3"/>
    <sheet name="Nhom(11)" sheetId="11" r:id="rId4"/>
    <sheet name="Nhom(10)" sheetId="10" r:id="rId5"/>
    <sheet name="Nhom(9)" sheetId="9" r:id="rId6"/>
    <sheet name="Nhom(8)" sheetId="8" r:id="rId7"/>
    <sheet name="Nhom(7)" sheetId="7" r:id="rId8"/>
    <sheet name="Nhom(6)" sheetId="6" r:id="rId9"/>
    <sheet name="Nhom(5)" sheetId="5" r:id="rId10"/>
    <sheet name="Nhom(4)" sheetId="4" r:id="rId11"/>
    <sheet name="Nhom(3)" sheetId="3" r:id="rId12"/>
    <sheet name="Nhom(2)" sheetId="2" r:id="rId13"/>
    <sheet name="Nhom(1)" sheetId="1" r:id="rId14"/>
  </sheets>
  <definedNames>
    <definedName name="_xlnm._FilterDatabase" localSheetId="13" hidden="1">'Nhom(1)'!$A$9:$AL$66</definedName>
    <definedName name="_xlnm._FilterDatabase" localSheetId="4" hidden="1">'Nhom(10)'!$A$9:$AL$70</definedName>
    <definedName name="_xlnm._FilterDatabase" localSheetId="3" hidden="1">'Nhom(11)'!$A$9:$AL$68</definedName>
    <definedName name="_xlnm._FilterDatabase" localSheetId="2" hidden="1">'Nhom(12)'!$A$9:$AL$68</definedName>
    <definedName name="_xlnm._FilterDatabase" localSheetId="1" hidden="1">'Nhom(13)'!$A$9:$AL$40</definedName>
    <definedName name="_xlnm._FilterDatabase" localSheetId="0" hidden="1">'Nhom(14)'!$A$9:$AL$67</definedName>
    <definedName name="_xlnm._FilterDatabase" localSheetId="12" hidden="1">'Nhom(2)'!$A$9:$AL$66</definedName>
    <definedName name="_xlnm._FilterDatabase" localSheetId="11" hidden="1">'Nhom(3)'!$A$9:$AL$68</definedName>
    <definedName name="_xlnm._FilterDatabase" localSheetId="10" hidden="1">'Nhom(4)'!$A$9:$AL$68</definedName>
    <definedName name="_xlnm._FilterDatabase" localSheetId="9" hidden="1">'Nhom(5)'!$A$9:$AL$64</definedName>
    <definedName name="_xlnm._FilterDatabase" localSheetId="8" hidden="1">'Nhom(6)'!$A$9:$AL$66</definedName>
    <definedName name="_xlnm._FilterDatabase" localSheetId="7" hidden="1">'Nhom(7)'!$A$9:$AL$72</definedName>
    <definedName name="_xlnm._FilterDatabase" localSheetId="6" hidden="1">'Nhom(8)'!$A$9:$AL$72</definedName>
    <definedName name="_xlnm._FilterDatabase" localSheetId="5" hidden="1">'Nhom(9)'!$A$9:$AL$67</definedName>
    <definedName name="_xlnm.Print_Titles" localSheetId="13">'Nhom(1)'!$5:$10</definedName>
    <definedName name="_xlnm.Print_Titles" localSheetId="4">'Nhom(10)'!$5:$10</definedName>
    <definedName name="_xlnm.Print_Titles" localSheetId="3">'Nhom(11)'!$5:$10</definedName>
    <definedName name="_xlnm.Print_Titles" localSheetId="2">'Nhom(12)'!$5:$10</definedName>
    <definedName name="_xlnm.Print_Titles" localSheetId="1">'Nhom(13)'!$5:$10</definedName>
    <definedName name="_xlnm.Print_Titles" localSheetId="0">'Nhom(14)'!$5:$10</definedName>
    <definedName name="_xlnm.Print_Titles" localSheetId="12">'Nhom(2)'!$5:$10</definedName>
    <definedName name="_xlnm.Print_Titles" localSheetId="11">'Nhom(3)'!$5:$10</definedName>
    <definedName name="_xlnm.Print_Titles" localSheetId="10">'Nhom(4)'!$5:$10</definedName>
    <definedName name="_xlnm.Print_Titles" localSheetId="9">'Nhom(5)'!$5:$10</definedName>
    <definedName name="_xlnm.Print_Titles" localSheetId="8">'Nhom(6)'!$5:$10</definedName>
    <definedName name="_xlnm.Print_Titles" localSheetId="7">'Nhom(7)'!$5:$10</definedName>
    <definedName name="_xlnm.Print_Titles" localSheetId="6">'Nhom(8)'!$5:$10</definedName>
    <definedName name="_xlnm.Print_Titles" localSheetId="5">'Nhom(9)'!$5:$10</definedName>
  </definedNames>
  <calcPr calcId="124519"/>
</workbook>
</file>

<file path=xl/calcChain.xml><?xml version="1.0" encoding="utf-8"?>
<calcChain xmlns="http://schemas.openxmlformats.org/spreadsheetml/2006/main">
  <c r="T67" i="14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0" i="13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8" i="12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3" s="1"/>
  <c r="P10"/>
  <c r="X9"/>
  <c r="W9"/>
  <c r="T68" i="11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V39" s="1"/>
  <c r="Q39"/>
  <c r="R39" s="1"/>
  <c r="T38"/>
  <c r="T37"/>
  <c r="T36"/>
  <c r="T35"/>
  <c r="V35" s="1"/>
  <c r="Q35"/>
  <c r="R35" s="1"/>
  <c r="T34"/>
  <c r="T33"/>
  <c r="T32"/>
  <c r="T31"/>
  <c r="V31" s="1"/>
  <c r="Q31"/>
  <c r="R31" s="1"/>
  <c r="T30"/>
  <c r="T29"/>
  <c r="T28"/>
  <c r="T27"/>
  <c r="V27" s="1"/>
  <c r="Q27"/>
  <c r="R27" s="1"/>
  <c r="T26"/>
  <c r="T25"/>
  <c r="T24"/>
  <c r="T23"/>
  <c r="V23" s="1"/>
  <c r="Q23"/>
  <c r="R23" s="1"/>
  <c r="T22"/>
  <c r="T21"/>
  <c r="T20"/>
  <c r="T19"/>
  <c r="V19" s="1"/>
  <c r="Q19"/>
  <c r="R19" s="1"/>
  <c r="T18"/>
  <c r="T17"/>
  <c r="T16"/>
  <c r="T15"/>
  <c r="V15" s="1"/>
  <c r="Q15"/>
  <c r="R15" s="1"/>
  <c r="T14"/>
  <c r="T13"/>
  <c r="T12"/>
  <c r="T11"/>
  <c r="V11" s="1"/>
  <c r="Q11"/>
  <c r="R11" s="1"/>
  <c r="P10"/>
  <c r="Q67" s="1"/>
  <c r="R67" s="1"/>
  <c r="X9"/>
  <c r="W9"/>
  <c r="T70" i="1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7" i="9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2" i="8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2" i="7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7" s="1"/>
  <c r="P10"/>
  <c r="X9"/>
  <c r="W9"/>
  <c r="T66" i="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4" i="5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9" s="1"/>
  <c r="P10"/>
  <c r="X9"/>
  <c r="W9"/>
  <c r="T68" i="4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8" i="3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3" s="1"/>
  <c r="P10"/>
  <c r="X9"/>
  <c r="W9"/>
  <c r="T66" i="2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1" s="1"/>
  <c r="P10"/>
  <c r="X9"/>
  <c r="W9"/>
  <c r="X9" i="1"/>
  <c r="W9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2" i="14" l="1"/>
  <c r="P45" i="13"/>
  <c r="S11" i="11"/>
  <c r="Q13"/>
  <c r="S15"/>
  <c r="Q17"/>
  <c r="S19"/>
  <c r="Q21"/>
  <c r="S23"/>
  <c r="Q25"/>
  <c r="S27"/>
  <c r="Q29"/>
  <c r="S31"/>
  <c r="Q33"/>
  <c r="S35"/>
  <c r="Q37"/>
  <c r="S39"/>
  <c r="Q41"/>
  <c r="Q45"/>
  <c r="Q49"/>
  <c r="Q53"/>
  <c r="Q57"/>
  <c r="Q61"/>
  <c r="R61" s="1"/>
  <c r="Q65"/>
  <c r="R65" s="1"/>
  <c r="Q43"/>
  <c r="Q47"/>
  <c r="Q51"/>
  <c r="Q55"/>
  <c r="Q59"/>
  <c r="Q63"/>
  <c r="R63" s="1"/>
  <c r="P75" i="10"/>
  <c r="P72" i="9"/>
  <c r="P77" i="8"/>
  <c r="P71" i="6"/>
  <c r="P73" i="4"/>
  <c r="Q11" i="14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V57" s="1"/>
  <c r="Q59"/>
  <c r="Q61"/>
  <c r="V61" s="1"/>
  <c r="Q63"/>
  <c r="Q65"/>
  <c r="V65" s="1"/>
  <c r="Q6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P71"/>
  <c r="Q11" i="13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12"/>
  <c r="Q14"/>
  <c r="Q16"/>
  <c r="Q18"/>
  <c r="Q20"/>
  <c r="Q22"/>
  <c r="Q24"/>
  <c r="Q26"/>
  <c r="Q28"/>
  <c r="Q30"/>
  <c r="Q32"/>
  <c r="Q34"/>
  <c r="Q36"/>
  <c r="Q38"/>
  <c r="Q40"/>
  <c r="P44"/>
  <c r="Q12" i="12"/>
  <c r="Q1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R59" i="11"/>
  <c r="V59"/>
  <c r="S59"/>
  <c r="P73"/>
  <c r="S61"/>
  <c r="V61"/>
  <c r="V63"/>
  <c r="V65"/>
  <c r="S67"/>
  <c r="V6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V60" s="1"/>
  <c r="Q62"/>
  <c r="Q64"/>
  <c r="Q66"/>
  <c r="Q68"/>
  <c r="V68" s="1"/>
  <c r="P72"/>
  <c r="Q14" i="10"/>
  <c r="Q16"/>
  <c r="Q18"/>
  <c r="Q20"/>
  <c r="Q22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1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Q14" i="9"/>
  <c r="Q18"/>
  <c r="Q20"/>
  <c r="Q24"/>
  <c r="Q26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12"/>
  <c r="Q16"/>
  <c r="Q22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P71"/>
  <c r="Q11" i="8"/>
  <c r="V11" s="1"/>
  <c r="Q13"/>
  <c r="Q15"/>
  <c r="Q17"/>
  <c r="V17" s="1"/>
  <c r="Q19"/>
  <c r="Q21"/>
  <c r="Q23"/>
  <c r="Q25"/>
  <c r="V25" s="1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63"/>
  <c r="Q65"/>
  <c r="Q67"/>
  <c r="Q69"/>
  <c r="V69" s="1"/>
  <c r="Q7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6"/>
  <c r="Q12" i="7"/>
  <c r="Q14"/>
  <c r="Q18"/>
  <c r="Q11"/>
  <c r="V11" s="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71"/>
  <c r="Q16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6"/>
  <c r="Q14" i="6"/>
  <c r="Q20"/>
  <c r="Q24"/>
  <c r="Q26"/>
  <c r="Q28"/>
  <c r="Q30"/>
  <c r="Q11"/>
  <c r="V11" s="1"/>
  <c r="Q13"/>
  <c r="V13" s="1"/>
  <c r="Q15"/>
  <c r="Q17"/>
  <c r="Q19"/>
  <c r="Q21"/>
  <c r="V21" s="1"/>
  <c r="Q23"/>
  <c r="Q25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12"/>
  <c r="Q16"/>
  <c r="Q18"/>
  <c r="Q22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P70"/>
  <c r="Q12" i="5"/>
  <c r="Q16"/>
  <c r="Q22"/>
  <c r="Q26"/>
  <c r="Q28"/>
  <c r="Q36"/>
  <c r="Q11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V41" s="1"/>
  <c r="Q43"/>
  <c r="Q45"/>
  <c r="Q47"/>
  <c r="Q49"/>
  <c r="V49" s="1"/>
  <c r="Q51"/>
  <c r="Q53"/>
  <c r="Q55"/>
  <c r="Q57"/>
  <c r="V57" s="1"/>
  <c r="Q59"/>
  <c r="Q61"/>
  <c r="Q63"/>
  <c r="Q14"/>
  <c r="Q18"/>
  <c r="Q20"/>
  <c r="Q24"/>
  <c r="Q30"/>
  <c r="Q32"/>
  <c r="Q34"/>
  <c r="Q38"/>
  <c r="Q40"/>
  <c r="Q42"/>
  <c r="Q44"/>
  <c r="Q46"/>
  <c r="Q48"/>
  <c r="Q50"/>
  <c r="Q52"/>
  <c r="Q54"/>
  <c r="Q56"/>
  <c r="Q58"/>
  <c r="Q60"/>
  <c r="Q62"/>
  <c r="Q64"/>
  <c r="P68"/>
  <c r="Q12" i="4"/>
  <c r="Q16"/>
  <c r="Q20"/>
  <c r="Q24"/>
  <c r="Q28"/>
  <c r="Q30"/>
  <c r="Q34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14"/>
  <c r="Q18"/>
  <c r="Q22"/>
  <c r="Q26"/>
  <c r="Q32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Q14" i="3"/>
  <c r="Q18"/>
  <c r="Q22"/>
  <c r="Q26"/>
  <c r="Q30"/>
  <c r="Q32"/>
  <c r="Q36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12"/>
  <c r="Q16"/>
  <c r="Q20"/>
  <c r="Q24"/>
  <c r="Q28"/>
  <c r="Q34"/>
  <c r="Q38"/>
  <c r="Q40"/>
  <c r="Q42"/>
  <c r="Q44"/>
  <c r="Q46"/>
  <c r="Q48"/>
  <c r="Q50"/>
  <c r="Q52"/>
  <c r="Q54"/>
  <c r="Q56"/>
  <c r="Q58"/>
  <c r="Q60"/>
  <c r="Q62"/>
  <c r="Q64"/>
  <c r="Q66"/>
  <c r="Q68"/>
  <c r="P72"/>
  <c r="Q12" i="2"/>
  <c r="Q16"/>
  <c r="Q20"/>
  <c r="Q24"/>
  <c r="Q28"/>
  <c r="Q34"/>
  <c r="Q40"/>
  <c r="Q11"/>
  <c r="V11" s="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14"/>
  <c r="Q18"/>
  <c r="Q22"/>
  <c r="Q26"/>
  <c r="Q30"/>
  <c r="Q32"/>
  <c r="Q36"/>
  <c r="Q38"/>
  <c r="Q42"/>
  <c r="Q44"/>
  <c r="Q46"/>
  <c r="Q48"/>
  <c r="Q50"/>
  <c r="Q52"/>
  <c r="Q54"/>
  <c r="Q56"/>
  <c r="Q58"/>
  <c r="Q60"/>
  <c r="Q62"/>
  <c r="Q64"/>
  <c r="Q66"/>
  <c r="P70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R49"/>
  <c r="R51"/>
  <c r="R53"/>
  <c r="R55"/>
  <c r="R57"/>
  <c r="R61"/>
  <c r="R65"/>
  <c r="S51"/>
  <c r="S55"/>
  <c r="S63"/>
  <c r="R51" i="11" l="1"/>
  <c r="S51"/>
  <c r="R43"/>
  <c r="S43"/>
  <c r="R53"/>
  <c r="V53"/>
  <c r="S53"/>
  <c r="R45"/>
  <c r="V45"/>
  <c r="S45"/>
  <c r="S65"/>
  <c r="S63"/>
  <c r="V51"/>
  <c r="V43"/>
  <c r="R55"/>
  <c r="S55"/>
  <c r="R47"/>
  <c r="S47"/>
  <c r="R57"/>
  <c r="V57"/>
  <c r="S57"/>
  <c r="R49"/>
  <c r="V49"/>
  <c r="S49"/>
  <c r="R41"/>
  <c r="V41"/>
  <c r="S41"/>
  <c r="R37"/>
  <c r="V37"/>
  <c r="S37"/>
  <c r="R33"/>
  <c r="V33"/>
  <c r="S33"/>
  <c r="R29"/>
  <c r="S29"/>
  <c r="V29"/>
  <c r="R25"/>
  <c r="V25"/>
  <c r="S25"/>
  <c r="R21"/>
  <c r="S21"/>
  <c r="V21"/>
  <c r="R17"/>
  <c r="V17"/>
  <c r="S17"/>
  <c r="R13"/>
  <c r="V13"/>
  <c r="S13"/>
  <c r="V55"/>
  <c r="V47"/>
  <c r="V66" i="14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S19"/>
  <c r="R19"/>
  <c r="R15"/>
  <c r="S15"/>
  <c r="V51"/>
  <c r="V43"/>
  <c r="V35"/>
  <c r="V27"/>
  <c r="V19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7"/>
  <c r="V63"/>
  <c r="V59"/>
  <c r="V55"/>
  <c r="V49"/>
  <c r="V41"/>
  <c r="V33"/>
  <c r="V25"/>
  <c r="V17"/>
  <c r="V47"/>
  <c r="V39"/>
  <c r="V31"/>
  <c r="V23"/>
  <c r="V15"/>
  <c r="V38" i="13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R14"/>
  <c r="S14"/>
  <c r="R39"/>
  <c r="S39"/>
  <c r="R35"/>
  <c r="S35"/>
  <c r="R31"/>
  <c r="S31"/>
  <c r="R27"/>
  <c r="S27"/>
  <c r="R23"/>
  <c r="S23"/>
  <c r="R19"/>
  <c r="S19"/>
  <c r="R15"/>
  <c r="S15"/>
  <c r="V35"/>
  <c r="V27"/>
  <c r="V19"/>
  <c r="V40"/>
  <c r="S40"/>
  <c r="R40"/>
  <c r="V36"/>
  <c r="S36"/>
  <c r="R36"/>
  <c r="V32"/>
  <c r="S32"/>
  <c r="R32"/>
  <c r="V28"/>
  <c r="S28"/>
  <c r="R28"/>
  <c r="V24"/>
  <c r="R24"/>
  <c r="S24"/>
  <c r="V20"/>
  <c r="S20"/>
  <c r="R20"/>
  <c r="S16"/>
  <c r="R16"/>
  <c r="V16"/>
  <c r="S12"/>
  <c r="R12"/>
  <c r="V12"/>
  <c r="R37"/>
  <c r="S37"/>
  <c r="R33"/>
  <c r="S33"/>
  <c r="R29"/>
  <c r="S29"/>
  <c r="R25"/>
  <c r="S25"/>
  <c r="R21"/>
  <c r="S21"/>
  <c r="R17"/>
  <c r="S17"/>
  <c r="S13"/>
  <c r="R13"/>
  <c r="R11"/>
  <c r="S11"/>
  <c r="V33"/>
  <c r="V25"/>
  <c r="V17"/>
  <c r="V39"/>
  <c r="V31"/>
  <c r="V23"/>
  <c r="V15"/>
  <c r="V66" i="12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4"/>
  <c r="R14"/>
  <c r="S14"/>
  <c r="V67"/>
  <c r="V59"/>
  <c r="V51"/>
  <c r="V43"/>
  <c r="V35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S24"/>
  <c r="R24"/>
  <c r="V24"/>
  <c r="V20"/>
  <c r="S20"/>
  <c r="R20"/>
  <c r="V16"/>
  <c r="S16"/>
  <c r="R16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12"/>
  <c r="R12"/>
  <c r="S12"/>
  <c r="V61"/>
  <c r="V53"/>
  <c r="V45"/>
  <c r="V37"/>
  <c r="V29"/>
  <c r="V21"/>
  <c r="V13"/>
  <c r="V63"/>
  <c r="V55"/>
  <c r="V47"/>
  <c r="V39"/>
  <c r="V31"/>
  <c r="V23"/>
  <c r="V15"/>
  <c r="S66" i="11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V66"/>
  <c r="V58"/>
  <c r="V54"/>
  <c r="V50"/>
  <c r="V46"/>
  <c r="V42"/>
  <c r="V38"/>
  <c r="V34"/>
  <c r="V30"/>
  <c r="V26"/>
  <c r="V22"/>
  <c r="V18"/>
  <c r="V14"/>
  <c r="S68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V62"/>
  <c r="V56"/>
  <c r="V52"/>
  <c r="V48"/>
  <c r="V44"/>
  <c r="V40"/>
  <c r="V36"/>
  <c r="V32"/>
  <c r="V28"/>
  <c r="V24"/>
  <c r="V20"/>
  <c r="V16"/>
  <c r="V12"/>
  <c r="V64"/>
  <c r="V70" i="1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R26"/>
  <c r="S26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20"/>
  <c r="R20"/>
  <c r="S20"/>
  <c r="V16"/>
  <c r="R16"/>
  <c r="S16"/>
  <c r="V57"/>
  <c r="V49"/>
  <c r="V41"/>
  <c r="V33"/>
  <c r="V25"/>
  <c r="V17"/>
  <c r="V65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S19"/>
  <c r="R19"/>
  <c r="S15"/>
  <c r="R15"/>
  <c r="V22"/>
  <c r="S22"/>
  <c r="R22"/>
  <c r="V18"/>
  <c r="R18"/>
  <c r="S18"/>
  <c r="V14"/>
  <c r="R14"/>
  <c r="S14"/>
  <c r="V63"/>
  <c r="V53"/>
  <c r="V45"/>
  <c r="V37"/>
  <c r="V29"/>
  <c r="V21"/>
  <c r="V13"/>
  <c r="V69"/>
  <c r="V61"/>
  <c r="V55"/>
  <c r="V47"/>
  <c r="V39"/>
  <c r="V31"/>
  <c r="V23"/>
  <c r="V15"/>
  <c r="V66" i="9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R30"/>
  <c r="S30"/>
  <c r="S22"/>
  <c r="R22"/>
  <c r="V22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S17"/>
  <c r="R17"/>
  <c r="R13"/>
  <c r="S13"/>
  <c r="R11"/>
  <c r="S11"/>
  <c r="V24"/>
  <c r="R24"/>
  <c r="S24"/>
  <c r="V18"/>
  <c r="R18"/>
  <c r="S18"/>
  <c r="V65"/>
  <c r="V57"/>
  <c r="V49"/>
  <c r="V41"/>
  <c r="V33"/>
  <c r="V25"/>
  <c r="V17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R19"/>
  <c r="S19"/>
  <c r="R15"/>
  <c r="S15"/>
  <c r="V26"/>
  <c r="R26"/>
  <c r="S26"/>
  <c r="V20"/>
  <c r="R20"/>
  <c r="S20"/>
  <c r="V14"/>
  <c r="R14"/>
  <c r="S14"/>
  <c r="V67"/>
  <c r="V59"/>
  <c r="V51"/>
  <c r="V43"/>
  <c r="V35"/>
  <c r="V27"/>
  <c r="V19"/>
  <c r="V61"/>
  <c r="V53"/>
  <c r="V45"/>
  <c r="V37"/>
  <c r="V29"/>
  <c r="V21"/>
  <c r="V13"/>
  <c r="AH9" s="1"/>
  <c r="V70" i="8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9"/>
  <c r="V71"/>
  <c r="V63"/>
  <c r="V55"/>
  <c r="V47"/>
  <c r="V39"/>
  <c r="V31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5"/>
  <c r="V57"/>
  <c r="V49"/>
  <c r="V41"/>
  <c r="V33"/>
  <c r="V23"/>
  <c r="V15"/>
  <c r="V67"/>
  <c r="V59"/>
  <c r="V51"/>
  <c r="V43"/>
  <c r="V35"/>
  <c r="V27"/>
  <c r="V21"/>
  <c r="V13"/>
  <c r="V70" i="7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S16"/>
  <c r="R16"/>
  <c r="V16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S17"/>
  <c r="R17"/>
  <c r="R13"/>
  <c r="S13"/>
  <c r="S11"/>
  <c r="R11"/>
  <c r="V14"/>
  <c r="R14"/>
  <c r="S14"/>
  <c r="V65"/>
  <c r="V57"/>
  <c r="V49"/>
  <c r="V41"/>
  <c r="V37"/>
  <c r="V29"/>
  <c r="V21"/>
  <c r="V13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8"/>
  <c r="R18"/>
  <c r="S18"/>
  <c r="V12"/>
  <c r="R12"/>
  <c r="S12"/>
  <c r="V69"/>
  <c r="V61"/>
  <c r="V53"/>
  <c r="V45"/>
  <c r="V35"/>
  <c r="V27"/>
  <c r="V19"/>
  <c r="V71"/>
  <c r="V63"/>
  <c r="V55"/>
  <c r="V47"/>
  <c r="V39"/>
  <c r="V33"/>
  <c r="V25"/>
  <c r="V17"/>
  <c r="V66" i="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S22"/>
  <c r="R22"/>
  <c r="V22"/>
  <c r="S16"/>
  <c r="R16"/>
  <c r="V16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R23"/>
  <c r="S23"/>
  <c r="R19"/>
  <c r="S19"/>
  <c r="R15"/>
  <c r="S15"/>
  <c r="V30"/>
  <c r="R30"/>
  <c r="S30"/>
  <c r="V26"/>
  <c r="R26"/>
  <c r="S26"/>
  <c r="V20"/>
  <c r="R20"/>
  <c r="S20"/>
  <c r="V63"/>
  <c r="V55"/>
  <c r="V47"/>
  <c r="V39"/>
  <c r="V31"/>
  <c r="V27"/>
  <c r="V19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S18"/>
  <c r="R18"/>
  <c r="V18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S33"/>
  <c r="R33"/>
  <c r="R29"/>
  <c r="S29"/>
  <c r="R25"/>
  <c r="S25"/>
  <c r="R21"/>
  <c r="S21"/>
  <c r="S17"/>
  <c r="R17"/>
  <c r="S13"/>
  <c r="R13"/>
  <c r="R11"/>
  <c r="S11"/>
  <c r="V28"/>
  <c r="R28"/>
  <c r="S28"/>
  <c r="V24"/>
  <c r="R24"/>
  <c r="S24"/>
  <c r="V14"/>
  <c r="R14"/>
  <c r="S14"/>
  <c r="V59"/>
  <c r="V51"/>
  <c r="V43"/>
  <c r="V35"/>
  <c r="V25"/>
  <c r="V17"/>
  <c r="V61"/>
  <c r="V53"/>
  <c r="V45"/>
  <c r="V37"/>
  <c r="V29"/>
  <c r="V23"/>
  <c r="V15"/>
  <c r="V62" i="5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2"/>
  <c r="S32"/>
  <c r="R32"/>
  <c r="S24"/>
  <c r="R24"/>
  <c r="V24"/>
  <c r="S18"/>
  <c r="R18"/>
  <c r="V18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S19"/>
  <c r="R19"/>
  <c r="S15"/>
  <c r="R15"/>
  <c r="V36"/>
  <c r="S36"/>
  <c r="R36"/>
  <c r="V26"/>
  <c r="R26"/>
  <c r="S26"/>
  <c r="V16"/>
  <c r="R16"/>
  <c r="S16"/>
  <c r="V63"/>
  <c r="V55"/>
  <c r="V47"/>
  <c r="V35"/>
  <c r="V27"/>
  <c r="V19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4"/>
  <c r="S34"/>
  <c r="R34"/>
  <c r="S30"/>
  <c r="R30"/>
  <c r="V30"/>
  <c r="S20"/>
  <c r="R20"/>
  <c r="V20"/>
  <c r="S14"/>
  <c r="R14"/>
  <c r="V14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S25"/>
  <c r="R25"/>
  <c r="S21"/>
  <c r="R21"/>
  <c r="R17"/>
  <c r="S17"/>
  <c r="R13"/>
  <c r="S13"/>
  <c r="S11"/>
  <c r="R11"/>
  <c r="V28"/>
  <c r="R28"/>
  <c r="S28"/>
  <c r="V22"/>
  <c r="R22"/>
  <c r="S22"/>
  <c r="V12"/>
  <c r="R12"/>
  <c r="S12"/>
  <c r="V59"/>
  <c r="V51"/>
  <c r="V43"/>
  <c r="V33"/>
  <c r="V25"/>
  <c r="V17"/>
  <c r="V61"/>
  <c r="V53"/>
  <c r="V45"/>
  <c r="V39"/>
  <c r="V31"/>
  <c r="V23"/>
  <c r="V15"/>
  <c r="V66" i="4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2"/>
  <c r="R22"/>
  <c r="V22"/>
  <c r="S14"/>
  <c r="R14"/>
  <c r="V14"/>
  <c r="R65"/>
  <c r="S65"/>
  <c r="R61"/>
  <c r="S61"/>
  <c r="R57"/>
  <c r="S57"/>
  <c r="R53"/>
  <c r="S53"/>
  <c r="R49"/>
  <c r="S49"/>
  <c r="R45"/>
  <c r="S45"/>
  <c r="R41"/>
  <c r="S41"/>
  <c r="R37"/>
  <c r="S37"/>
  <c r="S33"/>
  <c r="R33"/>
  <c r="R29"/>
  <c r="S29"/>
  <c r="R25"/>
  <c r="S25"/>
  <c r="R21"/>
  <c r="S21"/>
  <c r="R17"/>
  <c r="S17"/>
  <c r="R13"/>
  <c r="S13"/>
  <c r="R11"/>
  <c r="S11"/>
  <c r="V30"/>
  <c r="R30"/>
  <c r="S30"/>
  <c r="V24"/>
  <c r="R24"/>
  <c r="S24"/>
  <c r="V16"/>
  <c r="R16"/>
  <c r="S16"/>
  <c r="V57"/>
  <c r="V49"/>
  <c r="V41"/>
  <c r="V33"/>
  <c r="V25"/>
  <c r="V17"/>
  <c r="V65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S26"/>
  <c r="R26"/>
  <c r="V26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S19"/>
  <c r="R19"/>
  <c r="S15"/>
  <c r="R15"/>
  <c r="V34"/>
  <c r="R34"/>
  <c r="S34"/>
  <c r="V28"/>
  <c r="R28"/>
  <c r="S28"/>
  <c r="V20"/>
  <c r="R20"/>
  <c r="S20"/>
  <c r="V12"/>
  <c r="R12"/>
  <c r="S12"/>
  <c r="V61"/>
  <c r="V53"/>
  <c r="V45"/>
  <c r="V37"/>
  <c r="V29"/>
  <c r="V21"/>
  <c r="V13"/>
  <c r="V63"/>
  <c r="V55"/>
  <c r="V47"/>
  <c r="V39"/>
  <c r="V31"/>
  <c r="V23"/>
  <c r="V15"/>
  <c r="V66" i="3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R38"/>
  <c r="S38"/>
  <c r="S28"/>
  <c r="R28"/>
  <c r="V28"/>
  <c r="S20"/>
  <c r="R20"/>
  <c r="V20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S25"/>
  <c r="R25"/>
  <c r="S21"/>
  <c r="R21"/>
  <c r="S17"/>
  <c r="R17"/>
  <c r="S13"/>
  <c r="R13"/>
  <c r="R11"/>
  <c r="S11"/>
  <c r="V32"/>
  <c r="R32"/>
  <c r="S32"/>
  <c r="V26"/>
  <c r="R26"/>
  <c r="S26"/>
  <c r="V18"/>
  <c r="R18"/>
  <c r="S18"/>
  <c r="V65"/>
  <c r="V57"/>
  <c r="V49"/>
  <c r="V41"/>
  <c r="V33"/>
  <c r="V25"/>
  <c r="V1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4"/>
  <c r="R34"/>
  <c r="V34"/>
  <c r="S24"/>
  <c r="R24"/>
  <c r="V24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6"/>
  <c r="R36"/>
  <c r="S36"/>
  <c r="V30"/>
  <c r="R30"/>
  <c r="S30"/>
  <c r="V22"/>
  <c r="R22"/>
  <c r="S22"/>
  <c r="V14"/>
  <c r="R14"/>
  <c r="S14"/>
  <c r="V61"/>
  <c r="V53"/>
  <c r="V45"/>
  <c r="V37"/>
  <c r="V29"/>
  <c r="V21"/>
  <c r="V13"/>
  <c r="V63"/>
  <c r="V55"/>
  <c r="V47"/>
  <c r="V39"/>
  <c r="V31"/>
  <c r="V23"/>
  <c r="V15"/>
  <c r="V66" i="2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S36"/>
  <c r="R36"/>
  <c r="V36"/>
  <c r="S30"/>
  <c r="R30"/>
  <c r="V30"/>
  <c r="S22"/>
  <c r="R22"/>
  <c r="V22"/>
  <c r="S14"/>
  <c r="R14"/>
  <c r="V14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S11"/>
  <c r="R11"/>
  <c r="V34"/>
  <c r="R34"/>
  <c r="S34"/>
  <c r="V24"/>
  <c r="R24"/>
  <c r="S24"/>
  <c r="V16"/>
  <c r="R16"/>
  <c r="S16"/>
  <c r="V45"/>
  <c r="V37"/>
  <c r="V29"/>
  <c r="V21"/>
  <c r="V61"/>
  <c r="V53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38"/>
  <c r="S38"/>
  <c r="R38"/>
  <c r="S32"/>
  <c r="R32"/>
  <c r="V32"/>
  <c r="S26"/>
  <c r="R26"/>
  <c r="V26"/>
  <c r="S18"/>
  <c r="R18"/>
  <c r="V18"/>
  <c r="R63"/>
  <c r="S63"/>
  <c r="R59"/>
  <c r="S59"/>
  <c r="R55"/>
  <c r="S55"/>
  <c r="R51"/>
  <c r="S51"/>
  <c r="R47"/>
  <c r="S47"/>
  <c r="R43"/>
  <c r="S43"/>
  <c r="R39"/>
  <c r="S39"/>
  <c r="R35"/>
  <c r="S35"/>
  <c r="S31"/>
  <c r="R31"/>
  <c r="S27"/>
  <c r="R27"/>
  <c r="S23"/>
  <c r="R23"/>
  <c r="S19"/>
  <c r="R19"/>
  <c r="S15"/>
  <c r="R15"/>
  <c r="V40"/>
  <c r="S40"/>
  <c r="R40"/>
  <c r="V28"/>
  <c r="R28"/>
  <c r="S28"/>
  <c r="V20"/>
  <c r="R20"/>
  <c r="S20"/>
  <c r="V12"/>
  <c r="R12"/>
  <c r="S12"/>
  <c r="V59"/>
  <c r="V49"/>
  <c r="V41"/>
  <c r="V33"/>
  <c r="V25"/>
  <c r="V17"/>
  <c r="V65"/>
  <c r="V57"/>
  <c r="V51"/>
  <c r="V43"/>
  <c r="V35"/>
  <c r="V27"/>
  <c r="V19"/>
  <c r="V13"/>
  <c r="S59" i="1"/>
  <c r="R63"/>
  <c r="R59"/>
  <c r="V65"/>
  <c r="V61"/>
  <c r="V57"/>
  <c r="V53"/>
  <c r="V49"/>
  <c r="S62"/>
  <c r="R62"/>
  <c r="S54"/>
  <c r="R54"/>
  <c r="S60"/>
  <c r="R60"/>
  <c r="S52"/>
  <c r="R52"/>
  <c r="S66"/>
  <c r="R66"/>
  <c r="S58"/>
  <c r="R58"/>
  <c r="S50"/>
  <c r="R50"/>
  <c r="S64"/>
  <c r="R64"/>
  <c r="S56"/>
  <c r="R56"/>
  <c r="S48"/>
  <c r="R48"/>
  <c r="AF9" i="14" l="1"/>
  <c r="AF9" i="13"/>
  <c r="AF9" i="12"/>
  <c r="AH9" i="10"/>
  <c r="AJ9" i="9"/>
  <c r="D71" s="1"/>
  <c r="AH9" i="8"/>
  <c r="AH9" i="7"/>
  <c r="AF9" i="6"/>
  <c r="D71" i="5"/>
  <c r="AH9" i="4"/>
  <c r="AF9" i="3"/>
  <c r="D75"/>
  <c r="AF9" i="2"/>
  <c r="AH9"/>
  <c r="AJ9" i="14"/>
  <c r="D74"/>
  <c r="AH9"/>
  <c r="AB9"/>
  <c r="AA9"/>
  <c r="AD9"/>
  <c r="Z9"/>
  <c r="D72"/>
  <c r="AD9" i="13"/>
  <c r="Z9"/>
  <c r="AA9"/>
  <c r="AB9"/>
  <c r="AJ9"/>
  <c r="D47"/>
  <c r="AH9"/>
  <c r="D45"/>
  <c r="AJ9" i="12"/>
  <c r="D75"/>
  <c r="AH9"/>
  <c r="AD9"/>
  <c r="Z9"/>
  <c r="AA9"/>
  <c r="AB9"/>
  <c r="D73"/>
  <c r="AH9" i="11"/>
  <c r="D75"/>
  <c r="AJ9"/>
  <c r="AF9"/>
  <c r="D73"/>
  <c r="AA9"/>
  <c r="AD9"/>
  <c r="Z9"/>
  <c r="AB9"/>
  <c r="D75" i="10"/>
  <c r="AF9"/>
  <c r="AD9"/>
  <c r="Z9"/>
  <c r="AA9"/>
  <c r="AB9"/>
  <c r="AJ9"/>
  <c r="D77"/>
  <c r="D72" i="9"/>
  <c r="AF9"/>
  <c r="AD9"/>
  <c r="Z9"/>
  <c r="AA9"/>
  <c r="AB9"/>
  <c r="D74"/>
  <c r="D77" i="8"/>
  <c r="AF9"/>
  <c r="AJ9"/>
  <c r="AD9"/>
  <c r="AB9"/>
  <c r="Z9"/>
  <c r="AA9"/>
  <c r="D79"/>
  <c r="AD9" i="7"/>
  <c r="Z9"/>
  <c r="AA9"/>
  <c r="AB9"/>
  <c r="D77"/>
  <c r="AF9"/>
  <c r="AJ9"/>
  <c r="D79"/>
  <c r="AD9" i="6"/>
  <c r="Z9"/>
  <c r="AA9"/>
  <c r="AB9"/>
  <c r="AJ9"/>
  <c r="D73"/>
  <c r="AH9"/>
  <c r="D71"/>
  <c r="AF9" i="5"/>
  <c r="D69"/>
  <c r="AJ9"/>
  <c r="Z9"/>
  <c r="AA9"/>
  <c r="AD9"/>
  <c r="AB9"/>
  <c r="AH9"/>
  <c r="D73" i="4"/>
  <c r="AF9"/>
  <c r="AD9"/>
  <c r="Z9"/>
  <c r="AA9"/>
  <c r="AB9"/>
  <c r="AJ9"/>
  <c r="D75"/>
  <c r="AJ9" i="3"/>
  <c r="AH9"/>
  <c r="D73"/>
  <c r="AB9"/>
  <c r="AA9"/>
  <c r="AD9"/>
  <c r="Z9"/>
  <c r="AB9" i="2"/>
  <c r="AA9"/>
  <c r="AD9"/>
  <c r="Z9"/>
  <c r="D71"/>
  <c r="AJ9"/>
  <c r="D73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V36" s="1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2" l="1"/>
  <c r="AE9"/>
  <c r="Y9" i="14"/>
  <c r="AI9" s="1"/>
  <c r="D71"/>
  <c r="AI9" i="13"/>
  <c r="Y9"/>
  <c r="D44"/>
  <c r="AK9"/>
  <c r="AE9"/>
  <c r="Y9" i="12"/>
  <c r="AI9" s="1"/>
  <c r="D72"/>
  <c r="AK9"/>
  <c r="D72" i="11"/>
  <c r="Y9"/>
  <c r="AC9"/>
  <c r="D74" i="10"/>
  <c r="Y9"/>
  <c r="Y9" i="9"/>
  <c r="D76" i="8"/>
  <c r="Y9"/>
  <c r="D76" i="7"/>
  <c r="Y9"/>
  <c r="AI9" i="6"/>
  <c r="Y9"/>
  <c r="D70"/>
  <c r="AK9"/>
  <c r="AE9"/>
  <c r="D68" i="5"/>
  <c r="Y9"/>
  <c r="AI9" s="1"/>
  <c r="D72" i="4"/>
  <c r="Y9"/>
  <c r="Y9" i="3"/>
  <c r="D72"/>
  <c r="AC9"/>
  <c r="P69" i="2"/>
  <c r="D69"/>
  <c r="D70"/>
  <c r="AK9"/>
  <c r="AC9"/>
  <c r="AG9"/>
  <c r="AI9"/>
  <c r="V31" i="1"/>
  <c r="V32"/>
  <c r="V33"/>
  <c r="V35"/>
  <c r="V34"/>
  <c r="P70"/>
  <c r="P7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K9" i="14" l="1"/>
  <c r="AC9"/>
  <c r="AC9" i="12"/>
  <c r="AC9" i="5"/>
  <c r="AK9"/>
  <c r="AE9"/>
  <c r="P70" i="14"/>
  <c r="D70"/>
  <c r="AG9"/>
  <c r="AE9"/>
  <c r="P43" i="13"/>
  <c r="D43"/>
  <c r="AG9"/>
  <c r="AC9"/>
  <c r="P71" i="12"/>
  <c r="D71"/>
  <c r="AG9"/>
  <c r="AE9"/>
  <c r="P71" i="11"/>
  <c r="D71"/>
  <c r="AK9"/>
  <c r="AG9"/>
  <c r="AE9"/>
  <c r="AI9"/>
  <c r="P73" i="10"/>
  <c r="D73"/>
  <c r="AI9"/>
  <c r="AC9"/>
  <c r="AK9"/>
  <c r="AG9"/>
  <c r="AE9"/>
  <c r="P70" i="9"/>
  <c r="D70"/>
  <c r="AK9"/>
  <c r="AI9"/>
  <c r="AC9"/>
  <c r="AG9"/>
  <c r="AE9"/>
  <c r="P75" i="8"/>
  <c r="D75"/>
  <c r="AI9"/>
  <c r="AE9"/>
  <c r="AK9"/>
  <c r="AG9"/>
  <c r="AC9"/>
  <c r="P75" i="7"/>
  <c r="D75"/>
  <c r="AI9"/>
  <c r="AE9"/>
  <c r="AK9"/>
  <c r="AC9"/>
  <c r="AG9"/>
  <c r="P69" i="6"/>
  <c r="D69"/>
  <c r="AG9"/>
  <c r="AC9"/>
  <c r="P67" i="5"/>
  <c r="D67"/>
  <c r="AG9"/>
  <c r="P71" i="4"/>
  <c r="D71"/>
  <c r="AI9"/>
  <c r="AE9"/>
  <c r="AG9"/>
  <c r="AC9"/>
  <c r="AK9"/>
  <c r="P71" i="3"/>
  <c r="D71"/>
  <c r="AG9"/>
  <c r="AK9"/>
  <c r="AE9"/>
  <c r="AI9"/>
  <c r="AB9" i="1"/>
  <c r="Z9"/>
  <c r="AD9"/>
  <c r="AA9"/>
  <c r="D73" l="1"/>
  <c r="D71"/>
  <c r="AJ9"/>
  <c r="D70" s="1"/>
  <c r="AF9"/>
  <c r="AH9"/>
  <c r="Y9" l="1"/>
  <c r="D69" l="1"/>
  <c r="P69"/>
  <c r="AG9"/>
  <c r="AE9"/>
  <c r="AC9"/>
  <c r="AK9"/>
  <c r="AI9"/>
</calcChain>
</file>

<file path=xl/sharedStrings.xml><?xml version="1.0" encoding="utf-8"?>
<sst xmlns="http://schemas.openxmlformats.org/spreadsheetml/2006/main" count="8185" uniqueCount="2024">
  <si>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</si>
  <si>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</si>
  <si>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</si>
  <si>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</si>
  <si>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</si>
  <si>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</si>
  <si>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</si>
  <si>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</si>
  <si>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</si>
  <si>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</si>
  <si>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</si>
  <si>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</si>
  <si>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</si>
  <si>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</si>
  <si>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</si>
  <si>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</si>
  <si>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</si>
  <si>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</si>
  <si>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</si>
  <si>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</si>
  <si>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</si>
  <si>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</si>
  <si>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</si>
  <si>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</si>
  <si>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</si>
  <si>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</si>
  <si>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</si>
  <si>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</si>
  <si>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</si>
  <si>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</si>
  <si>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</si>
  <si>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</si>
  <si>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</si>
  <si>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</si>
  <si>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</si>
  <si>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</si>
  <si>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</si>
  <si>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</si>
  <si>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</si>
  <si>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</si>
  <si>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</si>
  <si>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</si>
  <si>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</si>
  <si>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</si>
  <si>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</si>
  <si>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</si>
  <si>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</si>
  <si>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</si>
  <si>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</si>
  <si>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</si>
  <si>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</si>
  <si>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</si>
  <si>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</si>
  <si>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</si>
  <si>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</si>
  <si>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</si>
  <si>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</si>
  <si>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</si>
  <si>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</si>
  <si>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</si>
  <si>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</si>
  <si>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</si>
  <si>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Nhập môn công nghệ phần mềm</t>
  </si>
  <si>
    <t>Nhóm: INT1340-01</t>
  </si>
  <si>
    <t>Nhóm: INT1340-14</t>
  </si>
  <si>
    <t>Nhóm: INT1340-13</t>
  </si>
  <si>
    <t>Nhóm: INT1340-12</t>
  </si>
  <si>
    <t>Nhóm: INT1340-11</t>
  </si>
  <si>
    <t>Nhóm: INT1340-10</t>
  </si>
  <si>
    <t>Nhóm: INT1340-09</t>
  </si>
  <si>
    <t>Nhóm: INT1340-08</t>
  </si>
  <si>
    <t>Nhóm: INT1340-07</t>
  </si>
  <si>
    <t>Nhóm: INT1340-06</t>
  </si>
  <si>
    <t>Nhóm: INT1340-05</t>
  </si>
  <si>
    <t>Nhóm: INT1340-04</t>
  </si>
  <si>
    <t>Nhóm: INT1340-03</t>
  </si>
  <si>
    <t>Nhóm: INT1340-02</t>
  </si>
  <si>
    <t>Ngày thi: 30/06/2017</t>
  </si>
  <si>
    <t>Giờ thi: 8h00</t>
  </si>
  <si>
    <t>Giờ thi: 13h00</t>
  </si>
  <si>
    <t>Ngày thi: 1/07/2017</t>
  </si>
  <si>
    <t>Ngày thi: 2/07/2017</t>
  </si>
  <si>
    <t>609-A3</t>
  </si>
  <si>
    <t>611-A3</t>
  </si>
  <si>
    <t>501-A3</t>
  </si>
  <si>
    <t>B14DCCN288</t>
  </si>
  <si>
    <t>Nguyễn Thị Vân</t>
  </si>
  <si>
    <t>Anh</t>
  </si>
  <si>
    <t>14/11/96</t>
  </si>
  <si>
    <t>D14CQCN03-B</t>
  </si>
  <si>
    <t>B14DCCN584</t>
  </si>
  <si>
    <t>13/07/96</t>
  </si>
  <si>
    <t>D14CQCN08-B</t>
  </si>
  <si>
    <t>B14DCAT212</t>
  </si>
  <si>
    <t>Trần Trọng</t>
  </si>
  <si>
    <t>25/11/96</t>
  </si>
  <si>
    <t>D14CQAT02-B</t>
  </si>
  <si>
    <t>B14DCCN602</t>
  </si>
  <si>
    <t>Trương Trọng</t>
  </si>
  <si>
    <t>02/09/96</t>
  </si>
  <si>
    <t>B14DCCN144</t>
  </si>
  <si>
    <t>Trương Việt</t>
  </si>
  <si>
    <t>19/08/96</t>
  </si>
  <si>
    <t>B14DCAT034</t>
  </si>
  <si>
    <t>Phan Đức</t>
  </si>
  <si>
    <t>Bảo</t>
  </si>
  <si>
    <t>19/11/96</t>
  </si>
  <si>
    <t>D14CQAT01-B</t>
  </si>
  <si>
    <t>B14DCCN126</t>
  </si>
  <si>
    <t>Dương Mạnh</t>
  </si>
  <si>
    <t>Cường</t>
  </si>
  <si>
    <t>04/10/96</t>
  </si>
  <si>
    <t>B14DCCN402</t>
  </si>
  <si>
    <t>Bùi Văn</t>
  </si>
  <si>
    <t>Đạt</t>
  </si>
  <si>
    <t>13/06/96</t>
  </si>
  <si>
    <t>B14DCCN444</t>
  </si>
  <si>
    <t>Đỗ Tiến</t>
  </si>
  <si>
    <t>31/12/95</t>
  </si>
  <si>
    <t>B14DCAT217</t>
  </si>
  <si>
    <t>Đinh Duy</t>
  </si>
  <si>
    <t>Đông</t>
  </si>
  <si>
    <t>16/08/96</t>
  </si>
  <si>
    <t>D14CQAT03-B</t>
  </si>
  <si>
    <t>B14DCCN354</t>
  </si>
  <si>
    <t>Nguyễn Bá</t>
  </si>
  <si>
    <t>Đức</t>
  </si>
  <si>
    <t>01/11/96</t>
  </si>
  <si>
    <t>B14DCCN659</t>
  </si>
  <si>
    <t>Nguyễn Hữu Hoàng</t>
  </si>
  <si>
    <t>Dương</t>
  </si>
  <si>
    <t>15/07/95</t>
  </si>
  <si>
    <t>B14DCCN417</t>
  </si>
  <si>
    <t>Phạm Vũ Ngọc</t>
  </si>
  <si>
    <t>Duy</t>
  </si>
  <si>
    <t>27/11/96</t>
  </si>
  <si>
    <t>D14CQCN07-B</t>
  </si>
  <si>
    <t>B14DCAT030</t>
  </si>
  <si>
    <t>Hoàng Tiến</t>
  </si>
  <si>
    <t>Hảo</t>
  </si>
  <si>
    <t>22/12/96</t>
  </si>
  <si>
    <t>B14DCCN184</t>
  </si>
  <si>
    <t>Vũ Hoàng</t>
  </si>
  <si>
    <t>Hiệp</t>
  </si>
  <si>
    <t>26/03/96</t>
  </si>
  <si>
    <t>D14CQCN01-B</t>
  </si>
  <si>
    <t>B14DCCN108</t>
  </si>
  <si>
    <t>Lê Danh</t>
  </si>
  <si>
    <t>Hiếu</t>
  </si>
  <si>
    <t>07/11/96</t>
  </si>
  <si>
    <t>B14DCCN007</t>
  </si>
  <si>
    <t>Nguyễn Đức</t>
  </si>
  <si>
    <t>02/08/96</t>
  </si>
  <si>
    <t>D14CQCN06-B</t>
  </si>
  <si>
    <t>B14DCCN157</t>
  </si>
  <si>
    <t>Nguyễn Thị</t>
  </si>
  <si>
    <t>Hòa</t>
  </si>
  <si>
    <t>25/05/96</t>
  </si>
  <si>
    <t>D14CQCN04-B</t>
  </si>
  <si>
    <t>B14DCCN485</t>
  </si>
  <si>
    <t>Hoan</t>
  </si>
  <si>
    <t>08/02/96</t>
  </si>
  <si>
    <t>D14CQCN02-B</t>
  </si>
  <si>
    <t>B14DCCN560</t>
  </si>
  <si>
    <t>Hoàng</t>
  </si>
  <si>
    <t>12/06/95</t>
  </si>
  <si>
    <t>D14CQCN05-B</t>
  </si>
  <si>
    <t>B14DCCN745</t>
  </si>
  <si>
    <t>Lê Mạnh</t>
  </si>
  <si>
    <t>Hùng</t>
  </si>
  <si>
    <t>07/02/96</t>
  </si>
  <si>
    <t>B14DCCN450</t>
  </si>
  <si>
    <t>Phạm Phi</t>
  </si>
  <si>
    <t>02/07/92</t>
  </si>
  <si>
    <t>B14DCAT009</t>
  </si>
  <si>
    <t>Lê Khắc</t>
  </si>
  <si>
    <t>Hưng</t>
  </si>
  <si>
    <t>15/08/96</t>
  </si>
  <si>
    <t>B14DCCN079</t>
  </si>
  <si>
    <t>Ninh Ngọc</t>
  </si>
  <si>
    <t>05/10/96</t>
  </si>
  <si>
    <t>B14DCCN295</t>
  </si>
  <si>
    <t>Lê Văn</t>
  </si>
  <si>
    <t>Hưởng</t>
  </si>
  <si>
    <t>22/04/96</t>
  </si>
  <si>
    <t>B14DCAT067</t>
  </si>
  <si>
    <t>Dương Quốc</t>
  </si>
  <si>
    <t>Khánh</t>
  </si>
  <si>
    <t>23/05/96</t>
  </si>
  <si>
    <t>B14DCCN110</t>
  </si>
  <si>
    <t>Nguyễn Văn</t>
  </si>
  <si>
    <t>Khoa</t>
  </si>
  <si>
    <t>08/05/96</t>
  </si>
  <si>
    <t>B14DCAT202</t>
  </si>
  <si>
    <t>Kiên</t>
  </si>
  <si>
    <t>06/03/94</t>
  </si>
  <si>
    <t>B14DCCN684</t>
  </si>
  <si>
    <t>Hoàng Thị</t>
  </si>
  <si>
    <t>Lan</t>
  </si>
  <si>
    <t>02/05/96</t>
  </si>
  <si>
    <t>B14DCCN425</t>
  </si>
  <si>
    <t>Trần Thị</t>
  </si>
  <si>
    <t>Lệ</t>
  </si>
  <si>
    <t>15/12/96</t>
  </si>
  <si>
    <t>B14DCCN168</t>
  </si>
  <si>
    <t>Lê Công</t>
  </si>
  <si>
    <t>Liêm</t>
  </si>
  <si>
    <t>14/06/96</t>
  </si>
  <si>
    <t>B13DCCN515</t>
  </si>
  <si>
    <t>Phạm Nhật</t>
  </si>
  <si>
    <t>Linh</t>
  </si>
  <si>
    <t>06/04/95</t>
  </si>
  <si>
    <t>B13DCPT097</t>
  </si>
  <si>
    <t>Thái Doãn</t>
  </si>
  <si>
    <t>Lĩnh</t>
  </si>
  <si>
    <t>06/01/94</t>
  </si>
  <si>
    <t>D13PTDPT</t>
  </si>
  <si>
    <t>B14DCCN201</t>
  </si>
  <si>
    <t>Lê Hải</t>
  </si>
  <si>
    <t>Long</t>
  </si>
  <si>
    <t>16/06/96</t>
  </si>
  <si>
    <t>B14DCCN206</t>
  </si>
  <si>
    <t>Nguyễn Hoàng</t>
  </si>
  <si>
    <t>Nam</t>
  </si>
  <si>
    <t>27/08/95</t>
  </si>
  <si>
    <t>B14DCCN004</t>
  </si>
  <si>
    <t>Trịnh Kim</t>
  </si>
  <si>
    <t>23/02/96</t>
  </si>
  <si>
    <t>B14DCCN191</t>
  </si>
  <si>
    <t>Nga</t>
  </si>
  <si>
    <t>22/07/96</t>
  </si>
  <si>
    <t>B14DCAT265</t>
  </si>
  <si>
    <t>Tô Duy</t>
  </si>
  <si>
    <t>Nghĩa</t>
  </si>
  <si>
    <t>27/07/96</t>
  </si>
  <si>
    <t>B14DCAT207</t>
  </si>
  <si>
    <t>Trần Thị Bích</t>
  </si>
  <si>
    <t>Ngọc</t>
  </si>
  <si>
    <t>06/08/96</t>
  </si>
  <si>
    <t>B14DCAT055</t>
  </si>
  <si>
    <t>Oanh</t>
  </si>
  <si>
    <t>17/08/96</t>
  </si>
  <si>
    <t>B14DCCN419</t>
  </si>
  <si>
    <t>Phong</t>
  </si>
  <si>
    <t>03/08/96</t>
  </si>
  <si>
    <t>B14DCCN061</t>
  </si>
  <si>
    <t>Quang</t>
  </si>
  <si>
    <t>12/09/96</t>
  </si>
  <si>
    <t>B14DCCN129</t>
  </si>
  <si>
    <t>14/12/96</t>
  </si>
  <si>
    <t>B14DCCN568</t>
  </si>
  <si>
    <t>Syamphay</t>
  </si>
  <si>
    <t>Sataphone</t>
  </si>
  <si>
    <t>05/08/92</t>
  </si>
  <si>
    <t>B14DCCN356</t>
  </si>
  <si>
    <t>Nguyễn Minh</t>
  </si>
  <si>
    <t>Sơn</t>
  </si>
  <si>
    <t>25/06/96</t>
  </si>
  <si>
    <t>B14DCAT059</t>
  </si>
  <si>
    <t>Tài</t>
  </si>
  <si>
    <t>09/08/96</t>
  </si>
  <si>
    <t>B14DCAT008</t>
  </si>
  <si>
    <t>Thắng</t>
  </si>
  <si>
    <t>27/09/96</t>
  </si>
  <si>
    <t>B14DCCN118</t>
  </si>
  <si>
    <t>Lê Thị Thu</t>
  </si>
  <si>
    <t>Thảo</t>
  </si>
  <si>
    <t>11/05/96</t>
  </si>
  <si>
    <t>B14DCCN017</t>
  </si>
  <si>
    <t>Vũ Thị</t>
  </si>
  <si>
    <t>Thơm</t>
  </si>
  <si>
    <t>11/02/96</t>
  </si>
  <si>
    <t>B14DCCN220</t>
  </si>
  <si>
    <t>Phạm Ngọc</t>
  </si>
  <si>
    <t>Thức</t>
  </si>
  <si>
    <t>05/03/96</t>
  </si>
  <si>
    <t>B14DCCN414</t>
  </si>
  <si>
    <t>Nguyễn Đắc</t>
  </si>
  <si>
    <t>Thủy</t>
  </si>
  <si>
    <t>03/10/96</t>
  </si>
  <si>
    <t>B14DCCN112</t>
  </si>
  <si>
    <t>Đào Gia</t>
  </si>
  <si>
    <t>Tiền</t>
  </si>
  <si>
    <t>28/09/96</t>
  </si>
  <si>
    <t>B14DCAT143</t>
  </si>
  <si>
    <t>Phạm Văn</t>
  </si>
  <si>
    <t>Trình</t>
  </si>
  <si>
    <t>05/11/96</t>
  </si>
  <si>
    <t>B14DCCN646</t>
  </si>
  <si>
    <t>Trần Thế</t>
  </si>
  <si>
    <t>Trung</t>
  </si>
  <si>
    <t>30/08/96</t>
  </si>
  <si>
    <t>B12DCCN146</t>
  </si>
  <si>
    <t>Mai Sơn</t>
  </si>
  <si>
    <t>Tùng</t>
  </si>
  <si>
    <t>27/10/90</t>
  </si>
  <si>
    <t>D12CNPM3</t>
  </si>
  <si>
    <t>B14DCCN576</t>
  </si>
  <si>
    <t>Savity</t>
  </si>
  <si>
    <t>Voongxay</t>
  </si>
  <si>
    <t>20/03/96</t>
  </si>
  <si>
    <t>B14DCCN038</t>
  </si>
  <si>
    <t>Hoàng Quốc</t>
  </si>
  <si>
    <t>10/04/96</t>
  </si>
  <si>
    <t>B14DCAT064</t>
  </si>
  <si>
    <t>Nguyễn Thành</t>
  </si>
  <si>
    <t>11/10/96</t>
  </si>
  <si>
    <t>B14DCAT046</t>
  </si>
  <si>
    <t>Lê Thị</t>
  </si>
  <si>
    <t>Đính</t>
  </si>
  <si>
    <t>29/02/96</t>
  </si>
  <si>
    <t>B14DCAT101</t>
  </si>
  <si>
    <t>Trần Văn</t>
  </si>
  <si>
    <t>26/09/96</t>
  </si>
  <si>
    <t>B14DCCN013</t>
  </si>
  <si>
    <t>Nguyễn Trung</t>
  </si>
  <si>
    <t>B14DCAT050</t>
  </si>
  <si>
    <t>Mai Tiến</t>
  </si>
  <si>
    <t>Dũng</t>
  </si>
  <si>
    <t>14/07/95</t>
  </si>
  <si>
    <t>B14DCCN078</t>
  </si>
  <si>
    <t>16/01/96</t>
  </si>
  <si>
    <t>B14DCCN390</t>
  </si>
  <si>
    <t>Đàm Minh</t>
  </si>
  <si>
    <t>Giang</t>
  </si>
  <si>
    <t>12/04/96</t>
  </si>
  <si>
    <t>B14DCCN459</t>
  </si>
  <si>
    <t>24/01/96</t>
  </si>
  <si>
    <t>B14DCAT229</t>
  </si>
  <si>
    <t>Tạ Hoàng</t>
  </si>
  <si>
    <t>18/05/96</t>
  </si>
  <si>
    <t>B14DCCN097</t>
  </si>
  <si>
    <t>Nguyễn Thị Thu</t>
  </si>
  <si>
    <t>Hà</t>
  </si>
  <si>
    <t>03/12/96</t>
  </si>
  <si>
    <t>B14DCCN028</t>
  </si>
  <si>
    <t>Lê Xuân</t>
  </si>
  <si>
    <t>Hai</t>
  </si>
  <si>
    <t>12/01/96</t>
  </si>
  <si>
    <t>B14DCCN011</t>
  </si>
  <si>
    <t>Bùi Thị</t>
  </si>
  <si>
    <t>Hiền</t>
  </si>
  <si>
    <t>03/01/96</t>
  </si>
  <si>
    <t>B14DCCN211</t>
  </si>
  <si>
    <t>Bùi Xuân</t>
  </si>
  <si>
    <t>13/09/96</t>
  </si>
  <si>
    <t>B14DCCN003</t>
  </si>
  <si>
    <t>Vương Đình</t>
  </si>
  <si>
    <t>24/06/96</t>
  </si>
  <si>
    <t>B14DCCN481</t>
  </si>
  <si>
    <t>Tô Nhật</t>
  </si>
  <si>
    <t>02/08/95</t>
  </si>
  <si>
    <t>B14DCCN467</t>
  </si>
  <si>
    <t>Đoàn Văn</t>
  </si>
  <si>
    <t>Học</t>
  </si>
  <si>
    <t>04/11/96</t>
  </si>
  <si>
    <t>B14DCCN412</t>
  </si>
  <si>
    <t>Trịnh Thị</t>
  </si>
  <si>
    <t>Hồng</t>
  </si>
  <si>
    <t>20/12/96</t>
  </si>
  <si>
    <t>B14DCAT051</t>
  </si>
  <si>
    <t>Phạm Duy</t>
  </si>
  <si>
    <t>30/07/95</t>
  </si>
  <si>
    <t>B14DCCN109</t>
  </si>
  <si>
    <t>Vũ Thế</t>
  </si>
  <si>
    <t>01/07/96</t>
  </si>
  <si>
    <t>B14DCCN449</t>
  </si>
  <si>
    <t>Nguyễn Quang</t>
  </si>
  <si>
    <t>Huy</t>
  </si>
  <si>
    <t>18/01/96</t>
  </si>
  <si>
    <t>B14DCAT025</t>
  </si>
  <si>
    <t>Trần Đức</t>
  </si>
  <si>
    <t>B14DCCN533</t>
  </si>
  <si>
    <t>Nguyễn Thị Nhung</t>
  </si>
  <si>
    <t>Huyền</t>
  </si>
  <si>
    <t>22/11/96</t>
  </si>
  <si>
    <t>B14DCCN101</t>
  </si>
  <si>
    <t>Nguyễn</t>
  </si>
  <si>
    <t>18/10/96</t>
  </si>
  <si>
    <t>B14DCAT272</t>
  </si>
  <si>
    <t>Đinh Tuấn</t>
  </si>
  <si>
    <t>Khôi</t>
  </si>
  <si>
    <t>29/07/96</t>
  </si>
  <si>
    <t>B14DCCN104</t>
  </si>
  <si>
    <t>Hồ Trung</t>
  </si>
  <si>
    <t>14/02/96</t>
  </si>
  <si>
    <t>B14DCAT222</t>
  </si>
  <si>
    <t>Nguyễn Công</t>
  </si>
  <si>
    <t>Lâm</t>
  </si>
  <si>
    <t>25/09/96</t>
  </si>
  <si>
    <t>B14DCCN186</t>
  </si>
  <si>
    <t>B14DCCN535</t>
  </si>
  <si>
    <t>Chu Thị</t>
  </si>
  <si>
    <t>Loan</t>
  </si>
  <si>
    <t>20/10/96</t>
  </si>
  <si>
    <t>B14DCCN520</t>
  </si>
  <si>
    <t>Lụa</t>
  </si>
  <si>
    <t>09/01/96</t>
  </si>
  <si>
    <t>B14DCCN353</t>
  </si>
  <si>
    <t>Võ Hữu</t>
  </si>
  <si>
    <t>Lý</t>
  </si>
  <si>
    <t>10/03/96</t>
  </si>
  <si>
    <t>B14DCCN294</t>
  </si>
  <si>
    <t>Mai</t>
  </si>
  <si>
    <t>26/06/96</t>
  </si>
  <si>
    <t>B13DCCN476</t>
  </si>
  <si>
    <t>Phạm Thị</t>
  </si>
  <si>
    <t>12/04/95</t>
  </si>
  <si>
    <t>B14DCAT228</t>
  </si>
  <si>
    <t>Nguyễn Bình</t>
  </si>
  <si>
    <t>Minh</t>
  </si>
  <si>
    <t>19/02/95</t>
  </si>
  <si>
    <t>B14DCCN469</t>
  </si>
  <si>
    <t>Trịnh Văn</t>
  </si>
  <si>
    <t>16/07/96</t>
  </si>
  <si>
    <t>B14DCAT269</t>
  </si>
  <si>
    <t>03/05/96</t>
  </si>
  <si>
    <t>B14DCCN032</t>
  </si>
  <si>
    <t>Nguyên</t>
  </si>
  <si>
    <t>09/07/96</t>
  </si>
  <si>
    <t>B14DCCN721</t>
  </si>
  <si>
    <t>Nguyễn Thị Hồng</t>
  </si>
  <si>
    <t>Nhung</t>
  </si>
  <si>
    <t>25/02/95</t>
  </si>
  <si>
    <t>B14DCAT233</t>
  </si>
  <si>
    <t>Trịnh Đức</t>
  </si>
  <si>
    <t>23/04/96</t>
  </si>
  <si>
    <t>B14DCAT142</t>
  </si>
  <si>
    <t>Đỗ Minh</t>
  </si>
  <si>
    <t>Quyền</t>
  </si>
  <si>
    <t>B14DCAT170</t>
  </si>
  <si>
    <t>Lưu Bá</t>
  </si>
  <si>
    <t>01/01/96</t>
  </si>
  <si>
    <t>B14DCAT027</t>
  </si>
  <si>
    <t>Nguyễn Thái</t>
  </si>
  <si>
    <t>04/01/96</t>
  </si>
  <si>
    <t>B14DCAT161</t>
  </si>
  <si>
    <t>Nguyễn Đình</t>
  </si>
  <si>
    <t>Thái</t>
  </si>
  <si>
    <t>30/04/96</t>
  </si>
  <si>
    <t>B14DCAT049</t>
  </si>
  <si>
    <t>Chu Huy</t>
  </si>
  <si>
    <t>20/05/96</t>
  </si>
  <si>
    <t>B14DCCN299</t>
  </si>
  <si>
    <t>Nguyễn Hữu</t>
  </si>
  <si>
    <t>23/12/96</t>
  </si>
  <si>
    <t>B14DCCN045</t>
  </si>
  <si>
    <t>Nguyễn Duy</t>
  </si>
  <si>
    <t>Thanh</t>
  </si>
  <si>
    <t>31/10/96</t>
  </si>
  <si>
    <t>B14DCAT173</t>
  </si>
  <si>
    <t>Nguyễn Tiến</t>
  </si>
  <si>
    <t>Thiện</t>
  </si>
  <si>
    <t>27/08/96</t>
  </si>
  <si>
    <t>B14DCCN571</t>
  </si>
  <si>
    <t>Neutmixay</t>
  </si>
  <si>
    <t>Thomvilay</t>
  </si>
  <si>
    <t>09/06/92</t>
  </si>
  <si>
    <t>N14DCAT127</t>
  </si>
  <si>
    <t>Hồ Tuấn</t>
  </si>
  <si>
    <t>Thông</t>
  </si>
  <si>
    <t>09/09/96</t>
  </si>
  <si>
    <t>B14DCCN489</t>
  </si>
  <si>
    <t>Vũ Văn</t>
  </si>
  <si>
    <t>Tình</t>
  </si>
  <si>
    <t>01/08/94</t>
  </si>
  <si>
    <t>B14DCCN241</t>
  </si>
  <si>
    <t>11/08/94</t>
  </si>
  <si>
    <t>B14DCCN035</t>
  </si>
  <si>
    <t>Nguyễn Anh</t>
  </si>
  <si>
    <t>Tuấn</t>
  </si>
  <si>
    <t>09/05/96</t>
  </si>
  <si>
    <t>B14DCCN647</t>
  </si>
  <si>
    <t>Nguyễn Thanh</t>
  </si>
  <si>
    <t>B14DCAT141</t>
  </si>
  <si>
    <t>Đồng Thanh</t>
  </si>
  <si>
    <t>10/12/96</t>
  </si>
  <si>
    <t>B14DCCN036</t>
  </si>
  <si>
    <t>Nguyễn Sơn</t>
  </si>
  <si>
    <t>28/11/95</t>
  </si>
  <si>
    <t>B14DCCN236</t>
  </si>
  <si>
    <t>Tuyên</t>
  </si>
  <si>
    <t>31/01/96</t>
  </si>
  <si>
    <t>B14DCCN655</t>
  </si>
  <si>
    <t>Khổng Tuấn</t>
  </si>
  <si>
    <t>16/09/96</t>
  </si>
  <si>
    <t>B14DCCN189</t>
  </si>
  <si>
    <t>Trần Thị Ngọc</t>
  </si>
  <si>
    <t>25/01/96</t>
  </si>
  <si>
    <t>B14DCCN310</t>
  </si>
  <si>
    <t>Đinh Thị Mai</t>
  </si>
  <si>
    <t>Chi</t>
  </si>
  <si>
    <t>05/02/96</t>
  </si>
  <si>
    <t>B14DCCN495</t>
  </si>
  <si>
    <t>Chung</t>
  </si>
  <si>
    <t>14/09/96</t>
  </si>
  <si>
    <t>B14DCAT029</t>
  </si>
  <si>
    <t>B14DCAT149</t>
  </si>
  <si>
    <t>Trần Mạnh</t>
  </si>
  <si>
    <t>08/10/96</t>
  </si>
  <si>
    <t>B14DCCN259</t>
  </si>
  <si>
    <t>Phạm Thừa</t>
  </si>
  <si>
    <t>Đại</t>
  </si>
  <si>
    <t>11/03/96</t>
  </si>
  <si>
    <t>B14DCCN062</t>
  </si>
  <si>
    <t>Đăng</t>
  </si>
  <si>
    <t>14/03/96</t>
  </si>
  <si>
    <t>B14DCCN442</t>
  </si>
  <si>
    <t>15/01/96</t>
  </si>
  <si>
    <t>B14DCAT218</t>
  </si>
  <si>
    <t>Lê Hoàng</t>
  </si>
  <si>
    <t>26/01/96</t>
  </si>
  <si>
    <t>B14DCCN633</t>
  </si>
  <si>
    <t>Nguyễn Nhân</t>
  </si>
  <si>
    <t>B14DCCN025</t>
  </si>
  <si>
    <t>B14DCCN274</t>
  </si>
  <si>
    <t>Vũ Đình</t>
  </si>
  <si>
    <t>03/11/96</t>
  </si>
  <si>
    <t>B13DCAT011</t>
  </si>
  <si>
    <t>Châu Tuấn</t>
  </si>
  <si>
    <t>09/03/95</t>
  </si>
  <si>
    <t>D13CQAT01-B</t>
  </si>
  <si>
    <t>B14DCCN058</t>
  </si>
  <si>
    <t>Hải</t>
  </si>
  <si>
    <t>05/07/96</t>
  </si>
  <si>
    <t>B14DCCN306</t>
  </si>
  <si>
    <t>Hiển</t>
  </si>
  <si>
    <t>04/12/96</t>
  </si>
  <si>
    <t>B14DCCN096</t>
  </si>
  <si>
    <t>Triệu Tuấn</t>
  </si>
  <si>
    <t>14/08/96</t>
  </si>
  <si>
    <t>B14DCCN638</t>
  </si>
  <si>
    <t>24/08/96</t>
  </si>
  <si>
    <t>B14DCCN089</t>
  </si>
  <si>
    <t>Dương Văn</t>
  </si>
  <si>
    <t>Hoàn</t>
  </si>
  <si>
    <t>20/04/96</t>
  </si>
  <si>
    <t>B14DCCN140</t>
  </si>
  <si>
    <t>31/08/96</t>
  </si>
  <si>
    <t>B14DCCN718</t>
  </si>
  <si>
    <t>Phạm Minh</t>
  </si>
  <si>
    <t>12/12/96</t>
  </si>
  <si>
    <t>B14DCCN027</t>
  </si>
  <si>
    <t>Đỗ Thị</t>
  </si>
  <si>
    <t>Huế</t>
  </si>
  <si>
    <t>B14DCCN074</t>
  </si>
  <si>
    <t>13/03/96</t>
  </si>
  <si>
    <t>B14DCCN174</t>
  </si>
  <si>
    <t>Nguyễn Quốc</t>
  </si>
  <si>
    <t>09/04/96</t>
  </si>
  <si>
    <t>B14DCCN532</t>
  </si>
  <si>
    <t>Hoàng Văn</t>
  </si>
  <si>
    <t>Hương</t>
  </si>
  <si>
    <t>24/06/95</t>
  </si>
  <si>
    <t>B14DCCN522</t>
  </si>
  <si>
    <t>19/06/95</t>
  </si>
  <si>
    <t>B14DCCN279</t>
  </si>
  <si>
    <t>Nguyễn Huy</t>
  </si>
  <si>
    <t>Khảm</t>
  </si>
  <si>
    <t>12/08/96</t>
  </si>
  <si>
    <t>B14DCAT162</t>
  </si>
  <si>
    <t>B14DCCN098</t>
  </si>
  <si>
    <t>Phan Trung</t>
  </si>
  <si>
    <t>21/06/96</t>
  </si>
  <si>
    <t>B14DCCN180</t>
  </si>
  <si>
    <t>Nguyễn Viết</t>
  </si>
  <si>
    <t>Lãm</t>
  </si>
  <si>
    <t>B14DCCN015</t>
  </si>
  <si>
    <t>Nguyễn Thị Huyền</t>
  </si>
  <si>
    <t>Lanh</t>
  </si>
  <si>
    <t>08/04/96</t>
  </si>
  <si>
    <t>B14DCCN337</t>
  </si>
  <si>
    <t>16/10/96</t>
  </si>
  <si>
    <t>B14DCCN262</t>
  </si>
  <si>
    <t>Đỗ Thành</t>
  </si>
  <si>
    <t>Luân</t>
  </si>
  <si>
    <t>B12DCCN493</t>
  </si>
  <si>
    <t>Ngô Gia</t>
  </si>
  <si>
    <t>Lượng</t>
  </si>
  <si>
    <t>11/04/94</t>
  </si>
  <si>
    <t>D12CNPM6</t>
  </si>
  <si>
    <t>B14DCAT240</t>
  </si>
  <si>
    <t>19/07/96</t>
  </si>
  <si>
    <t>B14DCAT136</t>
  </si>
  <si>
    <t>Trần Hoàng</t>
  </si>
  <si>
    <t>12/11/96</t>
  </si>
  <si>
    <t>B14DCCN287</t>
  </si>
  <si>
    <t>Nguyễn Phương</t>
  </si>
  <si>
    <t>20/09/96</t>
  </si>
  <si>
    <t>B14DCCN300</t>
  </si>
  <si>
    <t>Phạm Hoàng</t>
  </si>
  <si>
    <t>B14DCCN102</t>
  </si>
  <si>
    <t>17/07/96</t>
  </si>
  <si>
    <t>B14DCCN081</t>
  </si>
  <si>
    <t>17/09/96</t>
  </si>
  <si>
    <t>B14DCCN085</t>
  </si>
  <si>
    <t>Đỗ Đức</t>
  </si>
  <si>
    <t>Phú</t>
  </si>
  <si>
    <t>01/10/96</t>
  </si>
  <si>
    <t>B14DCCN382</t>
  </si>
  <si>
    <t>15/04/96</t>
  </si>
  <si>
    <t>B14DCCN197</t>
  </si>
  <si>
    <t>Trịnh Huy</t>
  </si>
  <si>
    <t>Quân</t>
  </si>
  <si>
    <t>B13DCCN517</t>
  </si>
  <si>
    <t>Trần Xuân</t>
  </si>
  <si>
    <t>09/08/94</t>
  </si>
  <si>
    <t>D13CNPM5</t>
  </si>
  <si>
    <t>B14DCCN691</t>
  </si>
  <si>
    <t>Nguyễn Hồng</t>
  </si>
  <si>
    <t>Quyên</t>
  </si>
  <si>
    <t>22/04/95</t>
  </si>
  <si>
    <t>B14DCCN567</t>
  </si>
  <si>
    <t>Khamkeo</t>
  </si>
  <si>
    <t>Seepasurt</t>
  </si>
  <si>
    <t>05/12/94</t>
  </si>
  <si>
    <t>B14DCCN296</t>
  </si>
  <si>
    <t>Đào Thái</t>
  </si>
  <si>
    <t>B14DCCN544</t>
  </si>
  <si>
    <t>Đặng Quang</t>
  </si>
  <si>
    <t>Thành</t>
  </si>
  <si>
    <t>B14DCCN286</t>
  </si>
  <si>
    <t>Trần Công</t>
  </si>
  <si>
    <t>B14DCCN578</t>
  </si>
  <si>
    <t>Sonesavanh</t>
  </si>
  <si>
    <t>Thidala</t>
  </si>
  <si>
    <t>06/05/96</t>
  </si>
  <si>
    <t>B14DCCN710</t>
  </si>
  <si>
    <t>Thiên</t>
  </si>
  <si>
    <t>03/10/95</t>
  </si>
  <si>
    <t>B14CCCN023</t>
  </si>
  <si>
    <t>Thu</t>
  </si>
  <si>
    <t>14/04/95</t>
  </si>
  <si>
    <t>C14CNPM</t>
  </si>
  <si>
    <t>B14DCAT165</t>
  </si>
  <si>
    <t>Lại Kim</t>
  </si>
  <si>
    <t>Tiến</t>
  </si>
  <si>
    <t>20/11/96</t>
  </si>
  <si>
    <t>B14DCCN458</t>
  </si>
  <si>
    <t>Vũ Minh</t>
  </si>
  <si>
    <t>Toàn</t>
  </si>
  <si>
    <t>14/07/96</t>
  </si>
  <si>
    <t>B14DCAT268</t>
  </si>
  <si>
    <t>Trần Viết</t>
  </si>
  <si>
    <t>28/02/96</t>
  </si>
  <si>
    <t>B14DCAT200</t>
  </si>
  <si>
    <t>Hoàng Anh</t>
  </si>
  <si>
    <t>Văn</t>
  </si>
  <si>
    <t>21/03/96</t>
  </si>
  <si>
    <t>B14DCCN114</t>
  </si>
  <si>
    <t>23/11/95</t>
  </si>
  <si>
    <t>B14DCCN321</t>
  </si>
  <si>
    <t>Xuyến</t>
  </si>
  <si>
    <t>17/10/96</t>
  </si>
  <si>
    <t>B14DCCN384</t>
  </si>
  <si>
    <t>Nguyễn Huy Quốc</t>
  </si>
  <si>
    <t>23/01/96</t>
  </si>
  <si>
    <t>B14DCAT153</t>
  </si>
  <si>
    <t>B14DCAT038</t>
  </si>
  <si>
    <t>Chiến</t>
  </si>
  <si>
    <t>29/08/96</t>
  </si>
  <si>
    <t>B14DCCN323</t>
  </si>
  <si>
    <t>14/04/96</t>
  </si>
  <si>
    <t>B14DCAT174</t>
  </si>
  <si>
    <t>B14DCAT006</t>
  </si>
  <si>
    <t>Nguyễn Thị Thanh</t>
  </si>
  <si>
    <t>Dịu</t>
  </si>
  <si>
    <t>B14DCCN431</t>
  </si>
  <si>
    <t>Nguyễn Xuân</t>
  </si>
  <si>
    <t>B14DCCN166</t>
  </si>
  <si>
    <t>B14DCCN675</t>
  </si>
  <si>
    <t>Ngô Đức</t>
  </si>
  <si>
    <t>21/08/96</t>
  </si>
  <si>
    <t>B14DCCN222</t>
  </si>
  <si>
    <t>Phan Đại</t>
  </si>
  <si>
    <t>27/11/94</t>
  </si>
  <si>
    <t>B14DCAT253</t>
  </si>
  <si>
    <t>Hằng</t>
  </si>
  <si>
    <t>B14DCCN223</t>
  </si>
  <si>
    <t>Chu Trọng</t>
  </si>
  <si>
    <t>B14DCCN714</t>
  </si>
  <si>
    <t>23/08/95</t>
  </si>
  <si>
    <t>B14DCCN277</t>
  </si>
  <si>
    <t>Vũ Quang</t>
  </si>
  <si>
    <t>B14DCCN470</t>
  </si>
  <si>
    <t>Nguyễn Thị Mỹ</t>
  </si>
  <si>
    <t>Hoa</t>
  </si>
  <si>
    <t>B14DCAT032</t>
  </si>
  <si>
    <t>16/12/96</t>
  </si>
  <si>
    <t>B14DCCN351</t>
  </si>
  <si>
    <t>Đỗ Khắc</t>
  </si>
  <si>
    <t>18/07/94</t>
  </si>
  <si>
    <t>B14DCCN500</t>
  </si>
  <si>
    <t>B14DCAT160</t>
  </si>
  <si>
    <t>Phạm Quang</t>
  </si>
  <si>
    <t>B14DCAT013</t>
  </si>
  <si>
    <t>09/10/96</t>
  </si>
  <si>
    <t>B14DCCN212</t>
  </si>
  <si>
    <t>Mai Văn</t>
  </si>
  <si>
    <t>Huỳnh</t>
  </si>
  <si>
    <t>B14DCCN266</t>
  </si>
  <si>
    <t>Nguyễn Ngọc</t>
  </si>
  <si>
    <t>20/08/96</t>
  </si>
  <si>
    <t>B14DCCN150</t>
  </si>
  <si>
    <t>19/03/96</t>
  </si>
  <si>
    <t>B14DCCN214</t>
  </si>
  <si>
    <t>Kính</t>
  </si>
  <si>
    <t>B14DCCN866</t>
  </si>
  <si>
    <t>Làn</t>
  </si>
  <si>
    <t>20/04/95</t>
  </si>
  <si>
    <t>B14DCCN080</t>
  </si>
  <si>
    <t>Trần Tuấn</t>
  </si>
  <si>
    <t>B14DCCN473</t>
  </si>
  <si>
    <t>Mạnh</t>
  </si>
  <si>
    <t>20/12/95</t>
  </si>
  <si>
    <t>B14DCCN570</t>
  </si>
  <si>
    <t>Khamsay</t>
  </si>
  <si>
    <t>Mankhong</t>
  </si>
  <si>
    <t>10/06/95</t>
  </si>
  <si>
    <t>B14DCCN338</t>
  </si>
  <si>
    <t>Phạm Quốc</t>
  </si>
  <si>
    <t>Mỹ</t>
  </si>
  <si>
    <t>06/03/96</t>
  </si>
  <si>
    <t>B14DCCN217</t>
  </si>
  <si>
    <t>Lý Bá</t>
  </si>
  <si>
    <t>B14DCCN305</t>
  </si>
  <si>
    <t>Cao Xuân</t>
  </si>
  <si>
    <t>10/07/96</t>
  </si>
  <si>
    <t>B13DCCN441</t>
  </si>
  <si>
    <t>25/08/95</t>
  </si>
  <si>
    <t>B14DCCN071</t>
  </si>
  <si>
    <t>Đỗ Hải</t>
  </si>
  <si>
    <t>31/07/96</t>
  </si>
  <si>
    <t>B14DCCN534</t>
  </si>
  <si>
    <t>Phúc</t>
  </si>
  <si>
    <t>19/10/96</t>
  </si>
  <si>
    <t>B14DCCN128</t>
  </si>
  <si>
    <t>Hoàng Thị Lan</t>
  </si>
  <si>
    <t>Phương</t>
  </si>
  <si>
    <t>B14DCCN651</t>
  </si>
  <si>
    <t>17/11/96</t>
  </si>
  <si>
    <t>B14CCCN265</t>
  </si>
  <si>
    <t>Đặng Văn</t>
  </si>
  <si>
    <t>28/03/94</t>
  </si>
  <si>
    <t>B14DCAT263</t>
  </si>
  <si>
    <t>Quế</t>
  </si>
  <si>
    <t>B14DCAT108</t>
  </si>
  <si>
    <t>Đỗ Xuân</t>
  </si>
  <si>
    <t>Quý</t>
  </si>
  <si>
    <t>01/10/95</t>
  </si>
  <si>
    <t>B14DCCN446</t>
  </si>
  <si>
    <t>Nguyễn Thế</t>
  </si>
  <si>
    <t>02/02/96</t>
  </si>
  <si>
    <t>B14DCCN393</t>
  </si>
  <si>
    <t>Vũ Thị Lệ</t>
  </si>
  <si>
    <t>B14DCAT248</t>
  </si>
  <si>
    <t>Đặng Ngọc</t>
  </si>
  <si>
    <t>05/04/96</t>
  </si>
  <si>
    <t>B14DCCN429</t>
  </si>
  <si>
    <t>Ngô Văn</t>
  </si>
  <si>
    <t>16/04/96</t>
  </si>
  <si>
    <t>B14DCCN488</t>
  </si>
  <si>
    <t>B14DCCN175</t>
  </si>
  <si>
    <t>Triệu Văn</t>
  </si>
  <si>
    <t>Thân</t>
  </si>
  <si>
    <t>25/03/92</t>
  </si>
  <si>
    <t>B12DCCN190</t>
  </si>
  <si>
    <t>Hà Đức</t>
  </si>
  <si>
    <t>26/01/94</t>
  </si>
  <si>
    <t>D12CNPM4</t>
  </si>
  <si>
    <t>B14DCCN203</t>
  </si>
  <si>
    <t>Bùi Đức</t>
  </si>
  <si>
    <t>15/07/96</t>
  </si>
  <si>
    <t>B14DCCN499</t>
  </si>
  <si>
    <t>Lê Tiến</t>
  </si>
  <si>
    <t>13/12/96</t>
  </si>
  <si>
    <t>B14DCCN198</t>
  </si>
  <si>
    <t>Bùi Thiên</t>
  </si>
  <si>
    <t>25/04/96</t>
  </si>
  <si>
    <t>B14DCAT036</t>
  </si>
  <si>
    <t>18/02/96</t>
  </si>
  <si>
    <t>B14DCCN099</t>
  </si>
  <si>
    <t>Trọng</t>
  </si>
  <si>
    <t>23/11/96</t>
  </si>
  <si>
    <t>B14DCCN155</t>
  </si>
  <si>
    <t>Vũ Quốc</t>
  </si>
  <si>
    <t>14/01/96</t>
  </si>
  <si>
    <t>B14DCCN131</t>
  </si>
  <si>
    <t>Trường</t>
  </si>
  <si>
    <t>06/10/96</t>
  </si>
  <si>
    <t>B14DCCN778</t>
  </si>
  <si>
    <t>Bùi Hoàng Thanh</t>
  </si>
  <si>
    <t>B14DCCN540</t>
  </si>
  <si>
    <t>B14DCCN423</t>
  </si>
  <si>
    <t>Uyên</t>
  </si>
  <si>
    <t>B14DCCN204</t>
  </si>
  <si>
    <t>Việt</t>
  </si>
  <si>
    <t>13/10/96</t>
  </si>
  <si>
    <t>B14DCCN329</t>
  </si>
  <si>
    <t>Hoàng Tuấn</t>
  </si>
  <si>
    <t>Vũ</t>
  </si>
  <si>
    <t>B13DCPT127</t>
  </si>
  <si>
    <t>15/04/94</t>
  </si>
  <si>
    <t>B14DCCN136</t>
  </si>
  <si>
    <t>ánh</t>
  </si>
  <si>
    <t>27/11/95</t>
  </si>
  <si>
    <t>B14DCCN041</t>
  </si>
  <si>
    <t>Lê Thanh</t>
  </si>
  <si>
    <t>Bình</t>
  </si>
  <si>
    <t>B14DCCN577</t>
  </si>
  <si>
    <t>Thongxay</t>
  </si>
  <si>
    <t>Bouthsingkh</t>
  </si>
  <si>
    <t>11/07/95</t>
  </si>
  <si>
    <t>B14DCCN556</t>
  </si>
  <si>
    <t>Lo Văn</t>
  </si>
  <si>
    <t>Công</t>
  </si>
  <si>
    <t>10/04/92</t>
  </si>
  <si>
    <t>B14DCCN575</t>
  </si>
  <si>
    <t>Douangchan</t>
  </si>
  <si>
    <t>Douangxana</t>
  </si>
  <si>
    <t>23/10/95</t>
  </si>
  <si>
    <t>B14DCCN006</t>
  </si>
  <si>
    <t>Nguyễn Tuấn</t>
  </si>
  <si>
    <t>03/04/96</t>
  </si>
  <si>
    <t>B14DCCN427</t>
  </si>
  <si>
    <t>Gấm</t>
  </si>
  <si>
    <t>06/04/96</t>
  </si>
  <si>
    <t>B14DCAT216</t>
  </si>
  <si>
    <t>Nguyễn Hương</t>
  </si>
  <si>
    <t>B14DCCN742</t>
  </si>
  <si>
    <t>25/10/95</t>
  </si>
  <si>
    <t>B14DCCN404</t>
  </si>
  <si>
    <t>Đàm Văn</t>
  </si>
  <si>
    <t>Giáp</t>
  </si>
  <si>
    <t>13/04/96</t>
  </si>
  <si>
    <t>B14DCCN428</t>
  </si>
  <si>
    <t>B14DCCN088</t>
  </si>
  <si>
    <t>08/12/96</t>
  </si>
  <si>
    <t>B14DCCN119</t>
  </si>
  <si>
    <t>Phan Thị</t>
  </si>
  <si>
    <t>17/02/96</t>
  </si>
  <si>
    <t>B14DCCN434</t>
  </si>
  <si>
    <t>Lương Thị Hồng</t>
  </si>
  <si>
    <t>Hạnh</t>
  </si>
  <si>
    <t>B14DCCN405</t>
  </si>
  <si>
    <t>26/12/95</t>
  </si>
  <si>
    <t>B14DCCN589</t>
  </si>
  <si>
    <t>Ngô Thị</t>
  </si>
  <si>
    <t>20/11/95</t>
  </si>
  <si>
    <t>B14DCCN410</t>
  </si>
  <si>
    <t>Hợi</t>
  </si>
  <si>
    <t>B14DCCN703</t>
  </si>
  <si>
    <t>Huệ</t>
  </si>
  <si>
    <t>21/09/96</t>
  </si>
  <si>
    <t>B14DCCN176</t>
  </si>
  <si>
    <t>Chu Đình</t>
  </si>
  <si>
    <t>03/06/96</t>
  </si>
  <si>
    <t>B14DCCN158</t>
  </si>
  <si>
    <t>Lê Quang</t>
  </si>
  <si>
    <t>B14DCAT077</t>
  </si>
  <si>
    <t>B14DCCN213</t>
  </si>
  <si>
    <t>Phạm Trung</t>
  </si>
  <si>
    <t>Hướng</t>
  </si>
  <si>
    <t>07/05/96</t>
  </si>
  <si>
    <t>B14DCCN282</t>
  </si>
  <si>
    <t>Bùi Quang</t>
  </si>
  <si>
    <t>26/02/96</t>
  </si>
  <si>
    <t>B14DCCN363</t>
  </si>
  <si>
    <t>B14DCCN868</t>
  </si>
  <si>
    <t>Đào Thị</t>
  </si>
  <si>
    <t>10/10/94</t>
  </si>
  <si>
    <t>B14DCCN490</t>
  </si>
  <si>
    <t>B14DCCN791</t>
  </si>
  <si>
    <t>Phan Lý</t>
  </si>
  <si>
    <t>08/06/96</t>
  </si>
  <si>
    <t>B14DCCN565</t>
  </si>
  <si>
    <t>Xayphone</t>
  </si>
  <si>
    <t>Khamphengxa</t>
  </si>
  <si>
    <t>27/03/96</t>
  </si>
  <si>
    <t>B14DCCN482</t>
  </si>
  <si>
    <t>B14DCCN342</t>
  </si>
  <si>
    <t>Lành</t>
  </si>
  <si>
    <t>B13DCCN382</t>
  </si>
  <si>
    <t>28/05/92</t>
  </si>
  <si>
    <t>B14DCCN572</t>
  </si>
  <si>
    <t>Yai</t>
  </si>
  <si>
    <t>Louangseng</t>
  </si>
  <si>
    <t>03/01/94</t>
  </si>
  <si>
    <t>B14DCCN472</t>
  </si>
  <si>
    <t>Hà Văn</t>
  </si>
  <si>
    <t>Luận</t>
  </si>
  <si>
    <t>23/08/96</t>
  </si>
  <si>
    <t>B14DCCN413</t>
  </si>
  <si>
    <t>Giáp Thanh</t>
  </si>
  <si>
    <t>06/01/96</t>
  </si>
  <si>
    <t>B14DCCN487</t>
  </si>
  <si>
    <t>Bùi Nguyệt</t>
  </si>
  <si>
    <t>25/10/96</t>
  </si>
  <si>
    <t>B14DCCN272</t>
  </si>
  <si>
    <t>Vũ Xuân</t>
  </si>
  <si>
    <t>08/01/95</t>
  </si>
  <si>
    <t>B14DCCN474</t>
  </si>
  <si>
    <t>Hoàng Trọng</t>
  </si>
  <si>
    <t>Nhân</t>
  </si>
  <si>
    <t>17/01/96</t>
  </si>
  <si>
    <t>B14DCCN178</t>
  </si>
  <si>
    <t>Trần Thị Chăm</t>
  </si>
  <si>
    <t>Pa</t>
  </si>
  <si>
    <t>25/03/96</t>
  </si>
  <si>
    <t>B12DCCN337</t>
  </si>
  <si>
    <t>Phái</t>
  </si>
  <si>
    <t>14/08/94</t>
  </si>
  <si>
    <t>B14DCAT260</t>
  </si>
  <si>
    <t>B14DCCN360</t>
  </si>
  <si>
    <t>Nguyễn Khắc</t>
  </si>
  <si>
    <t>05/06/96</t>
  </si>
  <si>
    <t>B14DCCN464</t>
  </si>
  <si>
    <t>Tấn</t>
  </si>
  <si>
    <t>B14DCCN394</t>
  </si>
  <si>
    <t>Nguyễn Niên</t>
  </si>
  <si>
    <t>B14DCCN422</t>
  </si>
  <si>
    <t>Nguyễn Quy</t>
  </si>
  <si>
    <t>B14DCCN509</t>
  </si>
  <si>
    <t>15/06/96</t>
  </si>
  <si>
    <t>B14DCCN772</t>
  </si>
  <si>
    <t>Trang</t>
  </si>
  <si>
    <t>22/02/96</t>
  </si>
  <si>
    <t>B14DCCN334</t>
  </si>
  <si>
    <t>Nguyễn Thị Linh</t>
  </si>
  <si>
    <t>B14DCAT117</t>
  </si>
  <si>
    <t>Vũ Thành</t>
  </si>
  <si>
    <t>22/03/96</t>
  </si>
  <si>
    <t>B14DCCN255</t>
  </si>
  <si>
    <t>Phạm Xuân</t>
  </si>
  <si>
    <t>Tú</t>
  </si>
  <si>
    <t>08/11/96</t>
  </si>
  <si>
    <t>B14DCCN075</t>
  </si>
  <si>
    <t>Đào Văn</t>
  </si>
  <si>
    <t>30/06/96</t>
  </si>
  <si>
    <t>B14DCAT018</t>
  </si>
  <si>
    <t>09/12/96</t>
  </si>
  <si>
    <t>B13DCPT124</t>
  </si>
  <si>
    <t>Đinh Quang</t>
  </si>
  <si>
    <t>Vinh</t>
  </si>
  <si>
    <t>06/07/95</t>
  </si>
  <si>
    <t>B14DCAT262</t>
  </si>
  <si>
    <t>Lưu Tuấn</t>
  </si>
  <si>
    <t>21/02/95</t>
  </si>
  <si>
    <t>B14DCCN783</t>
  </si>
  <si>
    <t>Đậu Xuân</t>
  </si>
  <si>
    <t>25/08/96</t>
  </si>
  <si>
    <t>B13DCCN354</t>
  </si>
  <si>
    <t>Nguyễn Quỳnh</t>
  </si>
  <si>
    <t>15/08/95</t>
  </si>
  <si>
    <t>D13HTTT3</t>
  </si>
  <si>
    <t>B14DCAT071</t>
  </si>
  <si>
    <t>B14DCAT104</t>
  </si>
  <si>
    <t>Kiều Đức</t>
  </si>
  <si>
    <t>B14DCCN137</t>
  </si>
  <si>
    <t>24/02/96</t>
  </si>
  <si>
    <t>B14DCAT014</t>
  </si>
  <si>
    <t>Nguyễn Thị Minh</t>
  </si>
  <si>
    <t>Châu</t>
  </si>
  <si>
    <t>08/11/95</t>
  </si>
  <si>
    <t>B14DCCN039</t>
  </si>
  <si>
    <t>07/10/96</t>
  </si>
  <si>
    <t>B14DCCN053</t>
  </si>
  <si>
    <t>26/10/96</t>
  </si>
  <si>
    <t>B14DCCN550</t>
  </si>
  <si>
    <t>Đinh Thị ánh</t>
  </si>
  <si>
    <t>Diệu</t>
  </si>
  <si>
    <t>21/11/95</t>
  </si>
  <si>
    <t>B14DCCN024</t>
  </si>
  <si>
    <t>Vũ Ngọc</t>
  </si>
  <si>
    <t>Đỉnh</t>
  </si>
  <si>
    <t>B14DCCN335</t>
  </si>
  <si>
    <t>10/03/95</t>
  </si>
  <si>
    <t>B13DCCN422</t>
  </si>
  <si>
    <t>Võ Văn</t>
  </si>
  <si>
    <t>09/06/95</t>
  </si>
  <si>
    <t>B14DCCN424</t>
  </si>
  <si>
    <t>Bùi Thị Thùy</t>
  </si>
  <si>
    <t>Dung</t>
  </si>
  <si>
    <t>28/07/96</t>
  </si>
  <si>
    <t>B14DCCN345</t>
  </si>
  <si>
    <t>B14DCCN289</t>
  </si>
  <si>
    <t>Đặng Đỗ</t>
  </si>
  <si>
    <t>23/09/96</t>
  </si>
  <si>
    <t>B14DCCN396</t>
  </si>
  <si>
    <t>Đỗ Thị Thu</t>
  </si>
  <si>
    <t>21/10/96</t>
  </si>
  <si>
    <t>B13DCCN144</t>
  </si>
  <si>
    <t>Lê Trọng</t>
  </si>
  <si>
    <t>05/05/95</t>
  </si>
  <si>
    <t>D13CNPM2</t>
  </si>
  <si>
    <t>B14DCCN014</t>
  </si>
  <si>
    <t>Đoàn Thị</t>
  </si>
  <si>
    <t>B14DCCN164</t>
  </si>
  <si>
    <t>02/12/95</t>
  </si>
  <si>
    <t>B14DCCN244</t>
  </si>
  <si>
    <t>B14DCCN083</t>
  </si>
  <si>
    <t>Hoàng Tùng</t>
  </si>
  <si>
    <t>B14DCCN397</t>
  </si>
  <si>
    <t>22/05/88</t>
  </si>
  <si>
    <t>B14DCCN747</t>
  </si>
  <si>
    <t>B14DCCN312</t>
  </si>
  <si>
    <t>Ngô Bảo</t>
  </si>
  <si>
    <t>10/01/96</t>
  </si>
  <si>
    <t>B14DCCN325</t>
  </si>
  <si>
    <t>B14DCCN391</t>
  </si>
  <si>
    <t>Lương</t>
  </si>
  <si>
    <t>18/01/97</t>
  </si>
  <si>
    <t>B14DCCN280</t>
  </si>
  <si>
    <t>Nguyễn Hùng</t>
  </si>
  <si>
    <t>02/06/96</t>
  </si>
  <si>
    <t>B14DCCN526</t>
  </si>
  <si>
    <t>Lê Minh</t>
  </si>
  <si>
    <t>B14DCCN171</t>
  </si>
  <si>
    <t>Nguyễn Trọng</t>
  </si>
  <si>
    <t>21/02/96</t>
  </si>
  <si>
    <t>B14DCCN594</t>
  </si>
  <si>
    <t>18/08/96</t>
  </si>
  <si>
    <t>B14DCCN313</t>
  </si>
  <si>
    <t>Đào Tuấn</t>
  </si>
  <si>
    <t>B14DCCN016</t>
  </si>
  <si>
    <t>Mai Thị</t>
  </si>
  <si>
    <t>Nhàn</t>
  </si>
  <si>
    <t>B13DCCN444</t>
  </si>
  <si>
    <t>Phát</t>
  </si>
  <si>
    <t>05/08/95</t>
  </si>
  <si>
    <t>B14DCCN333</t>
  </si>
  <si>
    <t>Hoàng Trung</t>
  </si>
  <si>
    <t>18/03/96</t>
  </si>
  <si>
    <t>B14DCCN696</t>
  </si>
  <si>
    <t>B14DCCN346</t>
  </si>
  <si>
    <t>Đỗ Văn</t>
  </si>
  <si>
    <t>B14DCCN103</t>
  </si>
  <si>
    <t>Nguyễn Mạnh</t>
  </si>
  <si>
    <t>B14DCCN247</t>
  </si>
  <si>
    <t>Trần Hồng</t>
  </si>
  <si>
    <t>19/01/96</t>
  </si>
  <si>
    <t>B14DCCN318</t>
  </si>
  <si>
    <t>B14DCCN021</t>
  </si>
  <si>
    <t>B14DCCN574</t>
  </si>
  <si>
    <t>Phenglor</t>
  </si>
  <si>
    <t>Siada</t>
  </si>
  <si>
    <t>14/12/92</t>
  </si>
  <si>
    <t>B14DCAT193</t>
  </si>
  <si>
    <t>Cù Văn</t>
  </si>
  <si>
    <t>B14DCCN369</t>
  </si>
  <si>
    <t>Đặng Như</t>
  </si>
  <si>
    <t>29/04/96</t>
  </si>
  <si>
    <t>B14DCCN447</t>
  </si>
  <si>
    <t>15/05/96</t>
  </si>
  <si>
    <t>B14DCCN148</t>
  </si>
  <si>
    <t>Phạm Công</t>
  </si>
  <si>
    <t>B14DCCN536</t>
  </si>
  <si>
    <t>Đinh Trọng</t>
  </si>
  <si>
    <t>10/10/96</t>
  </si>
  <si>
    <t>B14DCCN433</t>
  </si>
  <si>
    <t>Bùi Gia</t>
  </si>
  <si>
    <t>Thịnh</t>
  </si>
  <si>
    <t>28/12/96</t>
  </si>
  <si>
    <t>B14DCCN365</t>
  </si>
  <si>
    <t>B14DCCN090</t>
  </si>
  <si>
    <t>Lê Ngọc</t>
  </si>
  <si>
    <t>Tiệp</t>
  </si>
  <si>
    <t>B14DCCN777</t>
  </si>
  <si>
    <t>B13DCCN342</t>
  </si>
  <si>
    <t>Bùi Công</t>
  </si>
  <si>
    <t>06/08/95</t>
  </si>
  <si>
    <t>D13CNPM4</t>
  </si>
  <si>
    <t>B14DCCN327</t>
  </si>
  <si>
    <t>Hoàng Đình</t>
  </si>
  <si>
    <t>Trúc</t>
  </si>
  <si>
    <t>B14DCCN435</t>
  </si>
  <si>
    <t>Quan Tiến</t>
  </si>
  <si>
    <t>04/01/95</t>
  </si>
  <si>
    <t>B14DCAT119</t>
  </si>
  <si>
    <t>03/03/96</t>
  </si>
  <si>
    <t>B14DCCN183</t>
  </si>
  <si>
    <t>B14DCCN188</t>
  </si>
  <si>
    <t>Vĩ</t>
  </si>
  <si>
    <t>24/04/96</t>
  </si>
  <si>
    <t>B14DCCN076</t>
  </si>
  <si>
    <t>Đặng Quang Thế</t>
  </si>
  <si>
    <t>An</t>
  </si>
  <si>
    <t>04/03/96</t>
  </si>
  <si>
    <t>B14DCCN073</t>
  </si>
  <si>
    <t>Bách</t>
  </si>
  <si>
    <t>02/07/96</t>
  </si>
  <si>
    <t>B14DCCN268</t>
  </si>
  <si>
    <t>B14DCCN238</t>
  </si>
  <si>
    <t>Đảng</t>
  </si>
  <si>
    <t>B14DCAT194</t>
  </si>
  <si>
    <t>Đô</t>
  </si>
  <si>
    <t>26/12/96</t>
  </si>
  <si>
    <t>B13DCAT056</t>
  </si>
  <si>
    <t>D13CQAT02-B</t>
  </si>
  <si>
    <t>B14DCAT185</t>
  </si>
  <si>
    <t>Lê Anh</t>
  </si>
  <si>
    <t>20/07/96</t>
  </si>
  <si>
    <t>B14DCAT074</t>
  </si>
  <si>
    <t>Phạm Đăng</t>
  </si>
  <si>
    <t>18/12/96</t>
  </si>
  <si>
    <t>B14DCAT078</t>
  </si>
  <si>
    <t>Tô Quang</t>
  </si>
  <si>
    <t>25/07/96</t>
  </si>
  <si>
    <t>B14DCAT024</t>
  </si>
  <si>
    <t>B14DCCN514</t>
  </si>
  <si>
    <t>02/03/96</t>
  </si>
  <si>
    <t>B14DCCN385</t>
  </si>
  <si>
    <t>18/11/95</t>
  </si>
  <si>
    <t>B13DCPT077</t>
  </si>
  <si>
    <t>Cao Thị</t>
  </si>
  <si>
    <t>28/03/95</t>
  </si>
  <si>
    <t>B14DCCN210</t>
  </si>
  <si>
    <t>11/05/95</t>
  </si>
  <si>
    <t>B14DCAT072</t>
  </si>
  <si>
    <t>Nguyễn Thu</t>
  </si>
  <si>
    <t>B14DCCN221</t>
  </si>
  <si>
    <t>Vũ Thanh</t>
  </si>
  <si>
    <t>20/01/96</t>
  </si>
  <si>
    <t>B14DCCN511</t>
  </si>
  <si>
    <t>Trịnh Xuân</t>
  </si>
  <si>
    <t>18/09/96</t>
  </si>
  <si>
    <t>B13DCPT085</t>
  </si>
  <si>
    <t>Hoài</t>
  </si>
  <si>
    <t>12/11/95</t>
  </si>
  <si>
    <t>B14DCCN185</t>
  </si>
  <si>
    <t>Hoàng Huy</t>
  </si>
  <si>
    <t>B14DCCN386</t>
  </si>
  <si>
    <t>Trần Huy</t>
  </si>
  <si>
    <t>B14DCCN361</t>
  </si>
  <si>
    <t>Trần Minh</t>
  </si>
  <si>
    <t>B14DCCN680</t>
  </si>
  <si>
    <t>B14DCCN227</t>
  </si>
  <si>
    <t>Chu Mạnh</t>
  </si>
  <si>
    <t>01/06/96</t>
  </si>
  <si>
    <t>B14DCCN395</t>
  </si>
  <si>
    <t>B12DCCN171</t>
  </si>
  <si>
    <t>14/09/91</t>
  </si>
  <si>
    <t>B14DCCN141</t>
  </si>
  <si>
    <t>B14DCCN460</t>
  </si>
  <si>
    <t>Nguyễn Thị Ngọc</t>
  </si>
  <si>
    <t>16/05/96</t>
  </si>
  <si>
    <t>B13DCPT151</t>
  </si>
  <si>
    <t>Trần Lê</t>
  </si>
  <si>
    <t>23/02/95</t>
  </si>
  <si>
    <t>B14DCCN566</t>
  </si>
  <si>
    <t>Sommaiy</t>
  </si>
  <si>
    <t>Keobounnakh</t>
  </si>
  <si>
    <t>10/10/91</t>
  </si>
  <si>
    <t>B14DCCN283</t>
  </si>
  <si>
    <t>Ngô Quang</t>
  </si>
  <si>
    <t>Khải</t>
  </si>
  <si>
    <t>B14DCCN307</t>
  </si>
  <si>
    <t>Phạm Đình</t>
  </si>
  <si>
    <t>B14DCCN124</t>
  </si>
  <si>
    <t>19/06/96</t>
  </si>
  <si>
    <t>B14DCCN341</t>
  </si>
  <si>
    <t>Trương Thị</t>
  </si>
  <si>
    <t>B14DCCN023</t>
  </si>
  <si>
    <t>Lê</t>
  </si>
  <si>
    <t>B14DCAT015</t>
  </si>
  <si>
    <t>Lê Hữu Quang</t>
  </si>
  <si>
    <t>13/11/96</t>
  </si>
  <si>
    <t>B14DCCN343</t>
  </si>
  <si>
    <t>B14DCCN047</t>
  </si>
  <si>
    <t>Nguyễn Thị Hai</t>
  </si>
  <si>
    <t>22/08/96</t>
  </si>
  <si>
    <t>B14DCAT230</t>
  </si>
  <si>
    <t>18/04/96</t>
  </si>
  <si>
    <t>B14DCCN486</t>
  </si>
  <si>
    <t>B14DCCN240</t>
  </si>
  <si>
    <t>18/11/96</t>
  </si>
  <si>
    <t>B13DCCN477</t>
  </si>
  <si>
    <t>18/04/94</t>
  </si>
  <si>
    <t>B14DCCN082</t>
  </si>
  <si>
    <t>Lê Thị Thanh</t>
  </si>
  <si>
    <t>03/07/96</t>
  </si>
  <si>
    <t>B14DCCN457</t>
  </si>
  <si>
    <t>Nhật</t>
  </si>
  <si>
    <t>B14DCAT203</t>
  </si>
  <si>
    <t>Nguyễn Phan Quang</t>
  </si>
  <si>
    <t>Ninh</t>
  </si>
  <si>
    <t>15/12/95</t>
  </si>
  <si>
    <t>B13DCPT044</t>
  </si>
  <si>
    <t>Trần Đình</t>
  </si>
  <si>
    <t>09/01/95</t>
  </si>
  <si>
    <t>B14DCCN196</t>
  </si>
  <si>
    <t>Phùng Ngọc</t>
  </si>
  <si>
    <t>22/09/96</t>
  </si>
  <si>
    <t>B14DCCN496</t>
  </si>
  <si>
    <t>Phước</t>
  </si>
  <si>
    <t>20/06/96</t>
  </si>
  <si>
    <t>B14DCAT057</t>
  </si>
  <si>
    <t>Trần Vĩnh</t>
  </si>
  <si>
    <t>B14DCCN463</t>
  </si>
  <si>
    <t>Từ Ngọc</t>
  </si>
  <si>
    <t>20/02/96</t>
  </si>
  <si>
    <t>B14DCCN465</t>
  </si>
  <si>
    <t>Lâm Viết</t>
  </si>
  <si>
    <t>16/11/96</t>
  </si>
  <si>
    <t>B12DCCN138</t>
  </si>
  <si>
    <t>Nguyễn Vũ</t>
  </si>
  <si>
    <t>23/01/94</t>
  </si>
  <si>
    <t>B13DCCN047</t>
  </si>
  <si>
    <t>Vương Văn</t>
  </si>
  <si>
    <t>02/11/94</t>
  </si>
  <si>
    <t>D13CNPM1</t>
  </si>
  <si>
    <t>B14DCAT220</t>
  </si>
  <si>
    <t>04/11/95</t>
  </si>
  <si>
    <t>B14DCAT063</t>
  </si>
  <si>
    <t>12/02/96</t>
  </si>
  <si>
    <t>B14DCAT221</t>
  </si>
  <si>
    <t>B14DCCN539</t>
  </si>
  <si>
    <t>01/02/96</t>
  </si>
  <si>
    <t>B14DCAT144</t>
  </si>
  <si>
    <t>B14DCCN121</t>
  </si>
  <si>
    <t>Trần Anh</t>
  </si>
  <si>
    <t>04/06/95</t>
  </si>
  <si>
    <t>B14DCCN340</t>
  </si>
  <si>
    <t>Bùi Bá</t>
  </si>
  <si>
    <t>08/01/96</t>
  </si>
  <si>
    <t>B14DCCN208</t>
  </si>
  <si>
    <t>06/02/96</t>
  </si>
  <si>
    <t>B14DCCN430</t>
  </si>
  <si>
    <t>Đoàn Xuân</t>
  </si>
  <si>
    <t>30/01/95</t>
  </si>
  <si>
    <t>B14DCCN199</t>
  </si>
  <si>
    <t>Tạ Thanh</t>
  </si>
  <si>
    <t>B13DCPT185</t>
  </si>
  <si>
    <t>Hoàng Nam</t>
  </si>
  <si>
    <t>21/12/94</t>
  </si>
  <si>
    <t>B14DCCN226</t>
  </si>
  <si>
    <t>Lê Đức</t>
  </si>
  <si>
    <t>B14DCAT252</t>
  </si>
  <si>
    <t>20/07/95</t>
  </si>
  <si>
    <t>B13DCPT068</t>
  </si>
  <si>
    <t>Phạm Thế</t>
  </si>
  <si>
    <t>24/03/95</t>
  </si>
  <si>
    <t>B13DCPT005</t>
  </si>
  <si>
    <t>11/01/95</t>
  </si>
  <si>
    <t>B13DCPT129</t>
  </si>
  <si>
    <t>Tạ Thị</t>
  </si>
  <si>
    <t>Bích</t>
  </si>
  <si>
    <t>16/05/95</t>
  </si>
  <si>
    <t>B13DCPT006</t>
  </si>
  <si>
    <t>15/02/95</t>
  </si>
  <si>
    <t>B13DCPT069</t>
  </si>
  <si>
    <t>Trần Kim</t>
  </si>
  <si>
    <t>Bốn</t>
  </si>
  <si>
    <t>20/05/95</t>
  </si>
  <si>
    <t>B13DCPT131</t>
  </si>
  <si>
    <t>08/06/95</t>
  </si>
  <si>
    <t>B14DCCN349</t>
  </si>
  <si>
    <t>Uông Văn</t>
  </si>
  <si>
    <t>B14DCCN077</t>
  </si>
  <si>
    <t>Nghiêm Bá</t>
  </si>
  <si>
    <t>B13DCPT133</t>
  </si>
  <si>
    <t>Hồ Sỹ</t>
  </si>
  <si>
    <t>21/10/95</t>
  </si>
  <si>
    <t>B13DCPT009</t>
  </si>
  <si>
    <t>Bùi Quốc</t>
  </si>
  <si>
    <t>26/08/95</t>
  </si>
  <si>
    <t>B13DCPT074</t>
  </si>
  <si>
    <t>Vũ Tiến</t>
  </si>
  <si>
    <t>05/10/93</t>
  </si>
  <si>
    <t>B13DCPT011</t>
  </si>
  <si>
    <t>Lê Trần Trung</t>
  </si>
  <si>
    <t>13/11/95</t>
  </si>
  <si>
    <t>B13DCPT191</t>
  </si>
  <si>
    <t>Vũ Nguyễn Tiến</t>
  </si>
  <si>
    <t>19/10/95</t>
  </si>
  <si>
    <t>B14DCAT007</t>
  </si>
  <si>
    <t>07/04/96</t>
  </si>
  <si>
    <t>B12DCCN060</t>
  </si>
  <si>
    <t>Đặng Phi</t>
  </si>
  <si>
    <t>16/03/94</t>
  </si>
  <si>
    <t>B13DCPT230</t>
  </si>
  <si>
    <t>Bùi Thái</t>
  </si>
  <si>
    <t>17/09/95</t>
  </si>
  <si>
    <t>B13DCPT142</t>
  </si>
  <si>
    <t>Đàm Xuân</t>
  </si>
  <si>
    <t>15/04/95</t>
  </si>
  <si>
    <t>B13DCPT019</t>
  </si>
  <si>
    <t>Đỗ Duy</t>
  </si>
  <si>
    <t>28/07/95</t>
  </si>
  <si>
    <t>B13DCPT086</t>
  </si>
  <si>
    <t>Vi Văn</t>
  </si>
  <si>
    <t>06/01/95</t>
  </si>
  <si>
    <t>B14DCCN466</t>
  </si>
  <si>
    <t>10/06/96</t>
  </si>
  <si>
    <t>B13DCPT237</t>
  </si>
  <si>
    <t>Lưu Thị</t>
  </si>
  <si>
    <t>05/02/94</t>
  </si>
  <si>
    <t>B14DCCN454</t>
  </si>
  <si>
    <t>B13DCPT025</t>
  </si>
  <si>
    <t>26/11/95</t>
  </si>
  <si>
    <t>B12DCCN436</t>
  </si>
  <si>
    <t>09/10/93</t>
  </si>
  <si>
    <t>D12CNPM2</t>
  </si>
  <si>
    <t>B14DCCN455</t>
  </si>
  <si>
    <t>08/09/95</t>
  </si>
  <si>
    <t>B13DCPT026</t>
  </si>
  <si>
    <t>28/02/95</t>
  </si>
  <si>
    <t>B14DCCN380</t>
  </si>
  <si>
    <t>B13DCPT238</t>
  </si>
  <si>
    <t>12/10/95</t>
  </si>
  <si>
    <t>B13DCPT029</t>
  </si>
  <si>
    <t>B14DCAT241</t>
  </si>
  <si>
    <t>09/11/96</t>
  </si>
  <si>
    <t>B13DCPT155</t>
  </si>
  <si>
    <t>Đinh Sỹ Phúc</t>
  </si>
  <si>
    <t>14/10/95</t>
  </si>
  <si>
    <t>B13DCPT157</t>
  </si>
  <si>
    <t>B13DCPT206</t>
  </si>
  <si>
    <t>Nguyễn Việt</t>
  </si>
  <si>
    <t>B12DCCN230</t>
  </si>
  <si>
    <t>07/12/94</t>
  </si>
  <si>
    <t>D12CNPM5</t>
  </si>
  <si>
    <t>B13DCPT039</t>
  </si>
  <si>
    <t>Đặng Tuấn</t>
  </si>
  <si>
    <t>01/06/95</t>
  </si>
  <si>
    <t>B14DCCN160</t>
  </si>
  <si>
    <t>Vũ Hoài</t>
  </si>
  <si>
    <t>10/11/96</t>
  </si>
  <si>
    <t>B13DCPT164</t>
  </si>
  <si>
    <t>Phiên</t>
  </si>
  <si>
    <t>23/09/95</t>
  </si>
  <si>
    <t>B13DCPT045</t>
  </si>
  <si>
    <t>Vũ Duy</t>
  </si>
  <si>
    <t>B13DCPT107</t>
  </si>
  <si>
    <t>Lê Phan Bá</t>
  </si>
  <si>
    <t>02/11/95</t>
  </si>
  <si>
    <t>B14DCAT127</t>
  </si>
  <si>
    <t>Đào Việt</t>
  </si>
  <si>
    <t>B13DCPT247</t>
  </si>
  <si>
    <t>13/10/94</t>
  </si>
  <si>
    <t>B14DCCN264</t>
  </si>
  <si>
    <t>Nguyễn Thị Bích</t>
  </si>
  <si>
    <t>Phượng</t>
  </si>
  <si>
    <t>17/04/96</t>
  </si>
  <si>
    <t>B12DCCN400</t>
  </si>
  <si>
    <t>Hà Hồng</t>
  </si>
  <si>
    <t>25/04/1992</t>
  </si>
  <si>
    <t>D12CNPM1</t>
  </si>
  <si>
    <t>B14DCAT040</t>
  </si>
  <si>
    <t>15/09/96</t>
  </si>
  <si>
    <t>B14DCAT234</t>
  </si>
  <si>
    <t>19/08/95</t>
  </si>
  <si>
    <t>B14DCAT246</t>
  </si>
  <si>
    <t>Nguyễn Phúc</t>
  </si>
  <si>
    <t>Sang</t>
  </si>
  <si>
    <t>12/07/96</t>
  </si>
  <si>
    <t>B13DCPT252</t>
  </si>
  <si>
    <t>Ninh Văn</t>
  </si>
  <si>
    <t>23/07/95</t>
  </si>
  <si>
    <t>B14DCCN366</t>
  </si>
  <si>
    <t>17/03/96</t>
  </si>
  <si>
    <t>B13DCPT170</t>
  </si>
  <si>
    <t>Thêu</t>
  </si>
  <si>
    <t>30/05/95</t>
  </si>
  <si>
    <t>B13DCPT171</t>
  </si>
  <si>
    <t>05/10/95</t>
  </si>
  <si>
    <t>B13DCPT173</t>
  </si>
  <si>
    <t>Trịnh Hữu</t>
  </si>
  <si>
    <t>06/11/95</t>
  </si>
  <si>
    <t>B13DCPT055</t>
  </si>
  <si>
    <t>23/05/95</t>
  </si>
  <si>
    <t>B13DCPT174</t>
  </si>
  <si>
    <t>Lê Thị Phương</t>
  </si>
  <si>
    <t>Trâm</t>
  </si>
  <si>
    <t>21/07/95</t>
  </si>
  <si>
    <t>B14DCAT005</t>
  </si>
  <si>
    <t>13/01/96</t>
  </si>
  <si>
    <t>B14DCCN235</t>
  </si>
  <si>
    <t>01/04/96</t>
  </si>
  <si>
    <t>B13DCPT120</t>
  </si>
  <si>
    <t>Trần Hữu</t>
  </si>
  <si>
    <t>17/02/95</t>
  </si>
  <si>
    <t>B14DCAT157</t>
  </si>
  <si>
    <t>Phạm Mạnh</t>
  </si>
  <si>
    <t>05/12/96</t>
  </si>
  <si>
    <t>B13DCPT060</t>
  </si>
  <si>
    <t>Vũ Anh</t>
  </si>
  <si>
    <t>16/02/95</t>
  </si>
  <si>
    <t>B14DCCN521</t>
  </si>
  <si>
    <t>Dương Thị</t>
  </si>
  <si>
    <t>Yên</t>
  </si>
  <si>
    <t>06/12/96</t>
  </si>
  <si>
    <t>B14DCCN258</t>
  </si>
  <si>
    <t>Hoàng Thị Tú</t>
  </si>
  <si>
    <t>30/10/95</t>
  </si>
  <si>
    <t>B14DCCN123</t>
  </si>
  <si>
    <t>B14DCCN233</t>
  </si>
  <si>
    <t>02/06/95</t>
  </si>
  <si>
    <t>B14DCCN257</t>
  </si>
  <si>
    <t>Trịnh Quỳnh</t>
  </si>
  <si>
    <t>17/12/95</t>
  </si>
  <si>
    <t>B14DCCN243</t>
  </si>
  <si>
    <t>Bùi Ngọc</t>
  </si>
  <si>
    <t>27/02/96</t>
  </si>
  <si>
    <t>B14DCCN087</t>
  </si>
  <si>
    <t>B14DCCN491</t>
  </si>
  <si>
    <t>Chinh</t>
  </si>
  <si>
    <t>B14DCCN348</t>
  </si>
  <si>
    <t>Hoàng Thành</t>
  </si>
  <si>
    <t>B14DCCN269</t>
  </si>
  <si>
    <t>Đào</t>
  </si>
  <si>
    <t>B14DCCN049</t>
  </si>
  <si>
    <t>24/09/96</t>
  </si>
  <si>
    <t>B14DCCN793</t>
  </si>
  <si>
    <t>Bùi Anh</t>
  </si>
  <si>
    <t>10/09/96</t>
  </si>
  <si>
    <t>B14DCCN315</t>
  </si>
  <si>
    <t>Ngô Nhật</t>
  </si>
  <si>
    <t>04/09/96</t>
  </si>
  <si>
    <t>B14DCCN249</t>
  </si>
  <si>
    <t>B14DCCN248</t>
  </si>
  <si>
    <t>B14DCCN275</t>
  </si>
  <si>
    <t>B14DCCN230</t>
  </si>
  <si>
    <t>Đỗ Thị Thanh</t>
  </si>
  <si>
    <t>07/09/96</t>
  </si>
  <si>
    <t>B14DCCN019</t>
  </si>
  <si>
    <t>Hân</t>
  </si>
  <si>
    <t>B14DCCN418</t>
  </si>
  <si>
    <t>Đồng Thị</t>
  </si>
  <si>
    <t>B14DCCN043</t>
  </si>
  <si>
    <t>Đinh Văn</t>
  </si>
  <si>
    <t>B14DCCN195</t>
  </si>
  <si>
    <t>11/01/96</t>
  </si>
  <si>
    <t>B14DCCN324</t>
  </si>
  <si>
    <t>B14DCCN477</t>
  </si>
  <si>
    <t>Mai Đình</t>
  </si>
  <si>
    <t>B14DCCN056</t>
  </si>
  <si>
    <t>15/11/96</t>
  </si>
  <si>
    <t>B14DCCN060</t>
  </si>
  <si>
    <t>Tạ Việt</t>
  </si>
  <si>
    <t>B14DCCN105</t>
  </si>
  <si>
    <t>Nguyễn Mậu</t>
  </si>
  <si>
    <t>B14DCCN359</t>
  </si>
  <si>
    <t>B14DCCN436</t>
  </si>
  <si>
    <t>Đào Thị Khánh</t>
  </si>
  <si>
    <t>B14DCCN381</t>
  </si>
  <si>
    <t>Phạm Tiến</t>
  </si>
  <si>
    <t>Khanh</t>
  </si>
  <si>
    <t>B14DCCN177</t>
  </si>
  <si>
    <t>Phan Minh</t>
  </si>
  <si>
    <t>02/04/96</t>
  </si>
  <si>
    <t>B14DCCN471</t>
  </si>
  <si>
    <t>B14DCCN468</t>
  </si>
  <si>
    <t>Ngô Thị Thùy</t>
  </si>
  <si>
    <t>B14DCCN051</t>
  </si>
  <si>
    <t>Vũ Thị Thùy</t>
  </si>
  <si>
    <t>27/06/96</t>
  </si>
  <si>
    <t>B14DCCN172</t>
  </si>
  <si>
    <t>Nguyễn Thảo</t>
  </si>
  <si>
    <t>Ly</t>
  </si>
  <si>
    <t>24/12/96</t>
  </si>
  <si>
    <t>B14DCCN093</t>
  </si>
  <si>
    <t>Lý Hải</t>
  </si>
  <si>
    <t>05/03/95</t>
  </si>
  <si>
    <t>B14DCCN432</t>
  </si>
  <si>
    <t>26/03/95</t>
  </si>
  <si>
    <t>B14DCCN094</t>
  </si>
  <si>
    <t>B14DCCN070</t>
  </si>
  <si>
    <t>Quản Thúy</t>
  </si>
  <si>
    <t>B14DCCN375</t>
  </si>
  <si>
    <t>Trương Thanh</t>
  </si>
  <si>
    <t>B14DCCN398</t>
  </si>
  <si>
    <t>Đỗ Nguyên</t>
  </si>
  <si>
    <t>12/03/96</t>
  </si>
  <si>
    <t>B14DCCN095</t>
  </si>
  <si>
    <t>B14DCCN026</t>
  </si>
  <si>
    <t>Trịnh Tiến</t>
  </si>
  <si>
    <t>04/06/96</t>
  </si>
  <si>
    <t>B14DCCN273</t>
  </si>
  <si>
    <t>B14DCCN033</t>
  </si>
  <si>
    <t>Phan Viết</t>
  </si>
  <si>
    <t>Quyết</t>
  </si>
  <si>
    <t>10/05/96</t>
  </si>
  <si>
    <t>B14DCCN054</t>
  </si>
  <si>
    <t>Sâm</t>
  </si>
  <si>
    <t>24/05/96</t>
  </si>
  <si>
    <t>B14DCCN147</t>
  </si>
  <si>
    <t>Sinh</t>
  </si>
  <si>
    <t>04/05/96</t>
  </si>
  <si>
    <t>B14DCCN254</t>
  </si>
  <si>
    <t>B14DCCN761</t>
  </si>
  <si>
    <t>Dương Phương</t>
  </si>
  <si>
    <t>B14DCCN107</t>
  </si>
  <si>
    <t>Thuần</t>
  </si>
  <si>
    <t>B14DCCN443</t>
  </si>
  <si>
    <t>Thúy</t>
  </si>
  <si>
    <t>B13DCCN173</t>
  </si>
  <si>
    <t>Đinh Xuân</t>
  </si>
  <si>
    <t>26/09/94</t>
  </si>
  <si>
    <t>B14DCCN055</t>
  </si>
  <si>
    <t>17/12/96</t>
  </si>
  <si>
    <t>B14DCCN415</t>
  </si>
  <si>
    <t>B14DCCN769</t>
  </si>
  <si>
    <t>Tươi</t>
  </si>
  <si>
    <t>B12DCCN095</t>
  </si>
  <si>
    <t>Phạm Đức</t>
  </si>
  <si>
    <t>02/09/94</t>
  </si>
  <si>
    <t>B14DCCN625</t>
  </si>
  <si>
    <t>10/05/95</t>
  </si>
  <si>
    <t>B14DCCN267</t>
  </si>
  <si>
    <t>Vương</t>
  </si>
  <si>
    <t>B14DCCN066</t>
  </si>
  <si>
    <t>Nguyễn Thị Hải</t>
  </si>
  <si>
    <t>Yến</t>
  </si>
  <si>
    <t>B14DCCN256</t>
  </si>
  <si>
    <t>B14DCCN732</t>
  </si>
  <si>
    <t>B14DCCN064</t>
  </si>
  <si>
    <t>B14DCCN551</t>
  </si>
  <si>
    <t>Dương Thị Ngọc</t>
  </si>
  <si>
    <t>B112104005</t>
  </si>
  <si>
    <t>Lưu Văn</t>
  </si>
  <si>
    <t>Ban</t>
  </si>
  <si>
    <t>10/06/92</t>
  </si>
  <si>
    <t>D11CN1</t>
  </si>
  <si>
    <t>B14DCCN663</t>
  </si>
  <si>
    <t>Trần Thị Kim</t>
  </si>
  <si>
    <t>30/03/96</t>
  </si>
  <si>
    <t>B14DCCN518</t>
  </si>
  <si>
    <t>Hà Huy</t>
  </si>
  <si>
    <t>18/04/95</t>
  </si>
  <si>
    <t>B14DCCN524</t>
  </si>
  <si>
    <t>Nguyễn Danh</t>
  </si>
  <si>
    <t>21/09/94</t>
  </si>
  <si>
    <t>B14DCCN127</t>
  </si>
  <si>
    <t>07/01/96</t>
  </si>
  <si>
    <t>B14DCCN448</t>
  </si>
  <si>
    <t>Trương Hoàng</t>
  </si>
  <si>
    <t>10/02/96</t>
  </si>
  <si>
    <t>B14DCCN162</t>
  </si>
  <si>
    <t>B112104160</t>
  </si>
  <si>
    <t>Triệu Huy</t>
  </si>
  <si>
    <t>23/01/93</t>
  </si>
  <si>
    <t>D11CN3</t>
  </si>
  <si>
    <t>B13DCCN365</t>
  </si>
  <si>
    <t>Trịnh Mạnh</t>
  </si>
  <si>
    <t>20/01/95</t>
  </si>
  <si>
    <t>B14DCCN010</t>
  </si>
  <si>
    <t>B14DCCN426</t>
  </si>
  <si>
    <t>Đương</t>
  </si>
  <si>
    <t>B14DCCN403</t>
  </si>
  <si>
    <t>02/12/96</t>
  </si>
  <si>
    <t>B14DCCN193</t>
  </si>
  <si>
    <t>B14DCCN480</t>
  </si>
  <si>
    <t>Đàm Hải</t>
  </si>
  <si>
    <t>22/05/96</t>
  </si>
  <si>
    <t>B14DCCN224</t>
  </si>
  <si>
    <t>B14DCCN676</t>
  </si>
  <si>
    <t>B14DCCN139</t>
  </si>
  <si>
    <t>B14DCCN512</t>
  </si>
  <si>
    <t>27/10/96</t>
  </si>
  <si>
    <t>B14DCCN548</t>
  </si>
  <si>
    <t>B14DCCN120</t>
  </si>
  <si>
    <t>B14DCCN205</t>
  </si>
  <si>
    <t>Bùi Thị Thu</t>
  </si>
  <si>
    <t>B14DCCN290</t>
  </si>
  <si>
    <t>Nguyễn Mai</t>
  </si>
  <si>
    <t>B13DCCN146</t>
  </si>
  <si>
    <t>B14DCCN239</t>
  </si>
  <si>
    <t>Lê Bá</t>
  </si>
  <si>
    <t>B14DCCN542</t>
  </si>
  <si>
    <t>15/10/95</t>
  </si>
  <si>
    <t>B14DCCN229</t>
  </si>
  <si>
    <t>09/07/95</t>
  </si>
  <si>
    <t>B14DCCN301</t>
  </si>
  <si>
    <t>B14DCCN554</t>
  </si>
  <si>
    <t>21/08/95</t>
  </si>
  <si>
    <t>B14DCCN050</t>
  </si>
  <si>
    <t>Hứa Trung</t>
  </si>
  <si>
    <t>B14DCCN374</t>
  </si>
  <si>
    <t>14/05/96</t>
  </si>
  <si>
    <t>B14DCCN456</t>
  </si>
  <si>
    <t>Phan Thanh</t>
  </si>
  <si>
    <t>B14DCCN877</t>
  </si>
  <si>
    <t>Lê Thị Diệu</t>
  </si>
  <si>
    <t>06/11/96</t>
  </si>
  <si>
    <t>B14DCCN130</t>
  </si>
  <si>
    <t>02/10/96</t>
  </si>
  <si>
    <t>B14DCCN749</t>
  </si>
  <si>
    <t>Vũ Đức</t>
  </si>
  <si>
    <t>B14DCCN688</t>
  </si>
  <si>
    <t>Trần Cao</t>
  </si>
  <si>
    <t>B14DCCN451</t>
  </si>
  <si>
    <t>Hoàng Ngọc</t>
  </si>
  <si>
    <t>B14DCCN515</t>
  </si>
  <si>
    <t>Nết</t>
  </si>
  <si>
    <t>B14DCCN332</t>
  </si>
  <si>
    <t>Lê Thị Thúy</t>
  </si>
  <si>
    <t>B14DCCN452</t>
  </si>
  <si>
    <t>B14DCCN165</t>
  </si>
  <si>
    <t>Ngữ</t>
  </si>
  <si>
    <t>B14DCCN503</t>
  </si>
  <si>
    <t>B14DCCN072</t>
  </si>
  <si>
    <t>Lưu Doãn Ngọc</t>
  </si>
  <si>
    <t>30/12/96</t>
  </si>
  <si>
    <t>B14DCCN794</t>
  </si>
  <si>
    <t>06/10/95</t>
  </si>
  <si>
    <t>B14DCCN146</t>
  </si>
  <si>
    <t>Hoàng Thị Như</t>
  </si>
  <si>
    <t>Quỳnh</t>
  </si>
  <si>
    <t>02/01/96</t>
  </si>
  <si>
    <t>B14DCCN063</t>
  </si>
  <si>
    <t>02/11/96</t>
  </si>
  <si>
    <t>B14DCCN760</t>
  </si>
  <si>
    <t>Đinh Hồng</t>
  </si>
  <si>
    <t>02/05/95</t>
  </si>
  <si>
    <t>B14DCCN437</t>
  </si>
  <si>
    <t>B13DCCN164</t>
  </si>
  <si>
    <t>17/11/95</t>
  </si>
  <si>
    <t>D13HTTT2</t>
  </si>
  <si>
    <t>B14DCCN557</t>
  </si>
  <si>
    <t>Nông Thị</t>
  </si>
  <si>
    <t>Tấm</t>
  </si>
  <si>
    <t>29/10/95</t>
  </si>
  <si>
    <t>B14DCCN293</t>
  </si>
  <si>
    <t>Lê Huy</t>
  </si>
  <si>
    <t>Thăng</t>
  </si>
  <si>
    <t>B14DCCN801</t>
  </si>
  <si>
    <t>20/10/95</t>
  </si>
  <si>
    <t>B14DCCN122</t>
  </si>
  <si>
    <t>Lê Phương</t>
  </si>
  <si>
    <t>B14DCCN773</t>
  </si>
  <si>
    <t>Bùi Thùy</t>
  </si>
  <si>
    <t>B14DCCN242</t>
  </si>
  <si>
    <t>Thái Hoàng</t>
  </si>
  <si>
    <t>B14DCCN179</t>
  </si>
  <si>
    <t>Vỹ</t>
  </si>
  <si>
    <t>B14DCCN476</t>
  </si>
  <si>
    <t>Chu Thị Hải</t>
  </si>
  <si>
    <t>15/10/96</t>
  </si>
  <si>
    <t>B14DCAT211</t>
  </si>
  <si>
    <t>Lê Phan</t>
  </si>
  <si>
    <t>B14DCCN149</t>
  </si>
  <si>
    <t>Nguyễn Tất Chương</t>
  </si>
  <si>
    <t>B14DCAT102</t>
  </si>
  <si>
    <t>B14DCCN091</t>
  </si>
  <si>
    <t>22/06/96</t>
  </si>
  <si>
    <t>B14DCAT069</t>
  </si>
  <si>
    <t>01/08/96</t>
  </si>
  <si>
    <t>B14DCCN163</t>
  </si>
  <si>
    <t>Trịnh Giang</t>
  </si>
  <si>
    <t>B14DCCN408</t>
  </si>
  <si>
    <t>24/03/96</t>
  </si>
  <si>
    <t>B14DCCN297</t>
  </si>
  <si>
    <t>Hồng Việt</t>
  </si>
  <si>
    <t>B14DCCN631</t>
  </si>
  <si>
    <t>03/11/95</t>
  </si>
  <si>
    <t>B14DCCN525</t>
  </si>
  <si>
    <t>Đỗ Quang</t>
  </si>
  <si>
    <t>11/11/96</t>
  </si>
  <si>
    <t>B13DCCN467</t>
  </si>
  <si>
    <t>B14DCCN519</t>
  </si>
  <si>
    <t>Chử Thị Thúy</t>
  </si>
  <si>
    <t>B14DCAT192</t>
  </si>
  <si>
    <t>09/11/95</t>
  </si>
  <si>
    <t>B14DCCN190</t>
  </si>
  <si>
    <t>Chử Văn</t>
  </si>
  <si>
    <t>Hậu</t>
  </si>
  <si>
    <t>B14DCCN744</t>
  </si>
  <si>
    <t>31/08/94</t>
  </si>
  <si>
    <t>B14DCAT031</t>
  </si>
  <si>
    <t>05/08/96</t>
  </si>
  <si>
    <t>B14DCCN387</t>
  </si>
  <si>
    <t>B13DCCN148</t>
  </si>
  <si>
    <t>Bùi Viết</t>
  </si>
  <si>
    <t>10/08/95</t>
  </si>
  <si>
    <t>B14DCCN573</t>
  </si>
  <si>
    <t>Sengphet</t>
  </si>
  <si>
    <t>Khammavong</t>
  </si>
  <si>
    <t>B14DCCN308</t>
  </si>
  <si>
    <t>B14DCCN154</t>
  </si>
  <si>
    <t>Đặng Hoàng</t>
  </si>
  <si>
    <t>B14DCCN125</t>
  </si>
  <si>
    <t>Bùi Thị Diệu</t>
  </si>
  <si>
    <t>B14DCCN263</t>
  </si>
  <si>
    <t>Đặng Tiến</t>
  </si>
  <si>
    <t>28/10/94</t>
  </si>
  <si>
    <t>B14DCCN502</t>
  </si>
  <si>
    <t>B14DCAT146</t>
  </si>
  <si>
    <t>B14DCCN541</t>
  </si>
  <si>
    <t>B14DCCN271</t>
  </si>
  <si>
    <t>B14DCCN187</t>
  </si>
  <si>
    <t>B13DCCN035</t>
  </si>
  <si>
    <t>Nguyễn Lang</t>
  </si>
  <si>
    <t>25/01/95</t>
  </si>
  <si>
    <t>B14DCCN355</t>
  </si>
  <si>
    <t>B14DCCN529</t>
  </si>
  <si>
    <t>Phi</t>
  </si>
  <si>
    <t>B14DCCN497</t>
  </si>
  <si>
    <t>Trần Đăng</t>
  </si>
  <si>
    <t>01/01/95</t>
  </si>
  <si>
    <t>B14DCCN364</t>
  </si>
  <si>
    <t>B14DCCN445</t>
  </si>
  <si>
    <t>Kiều Việt</t>
  </si>
  <si>
    <t>B14DCCN048</t>
  </si>
  <si>
    <t>18/08/95</t>
  </si>
  <si>
    <t>B14DCCN034</t>
  </si>
  <si>
    <t>Tạ Ngọc</t>
  </si>
  <si>
    <t>B14DCCN202</t>
  </si>
  <si>
    <t>B14DCCN285</t>
  </si>
  <si>
    <t>Cao Thanh</t>
  </si>
  <si>
    <t>B14DCCN475</t>
  </si>
  <si>
    <t>Đỗ Hồng</t>
  </si>
  <si>
    <t>B14DCCN484</t>
  </si>
  <si>
    <t>11/06/96</t>
  </si>
  <si>
    <t>B13DCCN332</t>
  </si>
  <si>
    <t>Nguyễn Hưng</t>
  </si>
  <si>
    <t>B14DCCN478</t>
  </si>
  <si>
    <t>30/10/96</t>
  </si>
  <si>
    <t>B14DCCN379</t>
  </si>
  <si>
    <t>31/07/95</t>
  </si>
  <si>
    <t>B14DCAT238</t>
  </si>
  <si>
    <t>B14DCAT028</t>
  </si>
  <si>
    <t>B14DCAT134</t>
  </si>
  <si>
    <t>Phạm Như</t>
  </si>
  <si>
    <t>Thao</t>
  </si>
  <si>
    <t>01/05/96</t>
  </si>
  <si>
    <t>B14DCAT019</t>
  </si>
  <si>
    <t>Phạm Thị Bích</t>
  </si>
  <si>
    <t>B14DCCN504</t>
  </si>
  <si>
    <t>Thuận</t>
  </si>
  <si>
    <t>12/04/92</t>
  </si>
  <si>
    <t>B14DCCN319</t>
  </si>
  <si>
    <t>Phùng Văn</t>
  </si>
  <si>
    <t>Thưởng</t>
  </si>
  <si>
    <t>08/08/96</t>
  </si>
  <si>
    <t>B14DCCN339</t>
  </si>
  <si>
    <t>B14DCAT271</t>
  </si>
  <si>
    <t>B14DCCN523</t>
  </si>
  <si>
    <t>Trần Quốc</t>
  </si>
  <si>
    <t>Trí</t>
  </si>
  <si>
    <t>B14DCCN543</t>
  </si>
  <si>
    <t>Lê Thành</t>
  </si>
  <si>
    <t>30/11/93</t>
  </si>
  <si>
    <t>B14DCCN411</t>
  </si>
  <si>
    <t>B14DCCN328</t>
  </si>
  <si>
    <t>B14DCCN400</t>
  </si>
  <si>
    <t>B14DCCN728</t>
  </si>
  <si>
    <t>Tuyết</t>
  </si>
  <si>
    <t>16/02/96</t>
  </si>
  <si>
    <t>B14DCCN720</t>
  </si>
  <si>
    <t>B13DCPT126</t>
  </si>
  <si>
    <t>Đàm Hoàng</t>
  </si>
  <si>
    <t>16/10/95</t>
  </si>
  <si>
    <t>B14DCAT091</t>
  </si>
  <si>
    <t>B14DCCN378</t>
  </si>
  <si>
    <t>B14DCAT017</t>
  </si>
  <si>
    <t>B14DCCN135</t>
  </si>
  <si>
    <t>Ninh Việt</t>
  </si>
  <si>
    <t>B14DCAT213</t>
  </si>
  <si>
    <t>16/08/95</t>
  </si>
  <si>
    <t>B14DCAT103</t>
  </si>
  <si>
    <t>B14DCAT107</t>
  </si>
  <si>
    <t>B14DCCN441</t>
  </si>
  <si>
    <t>Lương Quốc</t>
  </si>
  <si>
    <t>B14DCAT183</t>
  </si>
  <si>
    <t>Đam</t>
  </si>
  <si>
    <t>B14DCAT105</t>
  </si>
  <si>
    <t>Đạo</t>
  </si>
  <si>
    <t>B14DCAT058</t>
  </si>
  <si>
    <t>Diệp</t>
  </si>
  <si>
    <t>B14DCAT043</t>
  </si>
  <si>
    <t>Đào Mạnh</t>
  </si>
  <si>
    <t>B14DCAT227</t>
  </si>
  <si>
    <t>B14DCAT026</t>
  </si>
  <si>
    <t>B14DCAT225</t>
  </si>
  <si>
    <t>Bạch Văn</t>
  </si>
  <si>
    <t>B14DCCN145</t>
  </si>
  <si>
    <t>B14DCAT037</t>
  </si>
  <si>
    <t>Vũ Hải</t>
  </si>
  <si>
    <t>11/08/96</t>
  </si>
  <si>
    <t>B14DCAT011</t>
  </si>
  <si>
    <t>Lương Sơn</t>
  </si>
  <si>
    <t>B14DCAT132</t>
  </si>
  <si>
    <t>Phạm Thị Thu</t>
  </si>
  <si>
    <t>B14DCCN528</t>
  </si>
  <si>
    <t>B14DCCN200</t>
  </si>
  <si>
    <t>Bùi Việt</t>
  </si>
  <si>
    <t>B14DCCN494</t>
  </si>
  <si>
    <t>Phan Chính</t>
  </si>
  <si>
    <t>B14DCCN260</t>
  </si>
  <si>
    <t>Vương Thị</t>
  </si>
  <si>
    <t>B14DCAT208</t>
  </si>
  <si>
    <t>Đào Quang</t>
  </si>
  <si>
    <t>07/08/96</t>
  </si>
  <si>
    <t>B14DCCN069</t>
  </si>
  <si>
    <t>23/03/96</t>
  </si>
  <si>
    <t>B14DCCN181</t>
  </si>
  <si>
    <t>Kết</t>
  </si>
  <si>
    <t>B14DCCN261</t>
  </si>
  <si>
    <t>B14DCCN388</t>
  </si>
  <si>
    <t>1021040032</t>
  </si>
  <si>
    <t>Phạm Hồng</t>
  </si>
  <si>
    <t>04/10/92</t>
  </si>
  <si>
    <t>D10CN1</t>
  </si>
  <si>
    <t>B14DCCN506</t>
  </si>
  <si>
    <t>Đặng Đức</t>
  </si>
  <si>
    <t>B14DCCN133</t>
  </si>
  <si>
    <t>B14DCCN558</t>
  </si>
  <si>
    <t>Phùng Thị</t>
  </si>
  <si>
    <t>19/10/94</t>
  </si>
  <si>
    <t>B14DCAT243</t>
  </si>
  <si>
    <t>Đặng Phạm Thế</t>
  </si>
  <si>
    <t>B14DCCN462</t>
  </si>
  <si>
    <t>Bùi Danh</t>
  </si>
  <si>
    <t>B14DCAT066</t>
  </si>
  <si>
    <t>Đỗ Hoài</t>
  </si>
  <si>
    <t>09/09/95</t>
  </si>
  <si>
    <t>B14DCCN461</t>
  </si>
  <si>
    <t>09/03/96</t>
  </si>
  <si>
    <t>B14DCAT020</t>
  </si>
  <si>
    <t>B14DCAT244</t>
  </si>
  <si>
    <t>B14DCCN116</t>
  </si>
  <si>
    <t>01/09/96</t>
  </si>
  <si>
    <t>B14DCCN161</t>
  </si>
  <si>
    <t>02/02/95</t>
  </si>
  <si>
    <t>B14DCAT273</t>
  </si>
  <si>
    <t>27/05/96</t>
  </si>
  <si>
    <t>B14DCAT061</t>
  </si>
  <si>
    <t>Sáng</t>
  </si>
  <si>
    <t>B14DCAT056</t>
  </si>
  <si>
    <t>Lê Ngọc Minh</t>
  </si>
  <si>
    <t>B14DCAT163</t>
  </si>
  <si>
    <t>Đỗ Anh</t>
  </si>
  <si>
    <t>B14DCCN232</t>
  </si>
  <si>
    <t>Đoàn Duy</t>
  </si>
  <si>
    <t>B14DCCN143</t>
  </si>
  <si>
    <t>B14DCAT048</t>
  </si>
  <si>
    <t>B14DCAT053</t>
  </si>
  <si>
    <t>21/12/96</t>
  </si>
  <si>
    <t>B14DCCN169</t>
  </si>
  <si>
    <t>B14DCCN022</t>
  </si>
  <si>
    <t>B13DCPT219</t>
  </si>
  <si>
    <t>Trần Việt</t>
  </si>
  <si>
    <t>B14DCAT112</t>
  </si>
  <si>
    <t>21/04/96</t>
  </si>
  <si>
    <t>B14DCCN018</t>
  </si>
  <si>
    <t>Nguyễn Văn Mạnh</t>
  </si>
  <si>
    <t>10/08/96</t>
  </si>
  <si>
    <t>B14DCAT261</t>
  </si>
  <si>
    <t>Trần Thanh</t>
  </si>
  <si>
    <t>11/09/95</t>
  </si>
  <si>
    <t>B14DCAT035</t>
  </si>
  <si>
    <t>Ngô Trọng</t>
  </si>
  <si>
    <t>B13DCPT063</t>
  </si>
  <si>
    <t>03/01/95</t>
  </si>
  <si>
    <t>B14DCCN569</t>
  </si>
  <si>
    <t>Souphavan</t>
  </si>
  <si>
    <t>Vongxatry</t>
  </si>
  <si>
    <t>18/02/95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</si>
  <si>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</si>
  <si>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</si>
  <si>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</si>
  <si>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</si>
  <si>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</si>
  <si>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</si>
  <si>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</si>
  <si>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</si>
  <si>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</si>
  <si>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</si>
  <si>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</si>
  <si>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</si>
  <si>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</si>
  <si>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</si>
  <si>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</si>
  <si>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</si>
  <si>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</si>
  <si>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</si>
  <si>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</si>
  <si>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</si>
  <si>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B14DCCN590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</si>
  <si>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</si>
  <si>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</si>
  <si>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</si>
  <si>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</si>
  <si>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</si>
  <si>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</si>
  <si>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</si>
  <si>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</si>
  <si>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</si>
  <si>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</si>
  <si>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</si>
  <si>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</si>
  <si>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</si>
  <si>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</si>
  <si>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B14DCVT098</t>
  </si>
  <si>
    <t>B14DCCN040</t>
  </si>
  <si>
    <t>30/09/96</t>
  </si>
  <si>
    <t>B14DCCN009</t>
  </si>
  <si>
    <t>Cấn Khắc</t>
  </si>
  <si>
    <t>B14DCAT188</t>
  </si>
  <si>
    <t>Hà Ngọc</t>
  </si>
  <si>
    <t>06/09/96</t>
  </si>
  <si>
    <t>B14DCVT279</t>
  </si>
  <si>
    <t>Đàm Bá</t>
  </si>
  <si>
    <t>B14DCCN142</t>
  </si>
  <si>
    <t>Nguyễn Trường</t>
  </si>
  <si>
    <t>B14DCDT062</t>
  </si>
  <si>
    <t>B14DCVT589</t>
  </si>
  <si>
    <t>B14DCCN005</t>
  </si>
  <si>
    <t>26/05/96</t>
  </si>
  <si>
    <t>B14DCAT197</t>
  </si>
  <si>
    <t>Đỗ Phạm</t>
  </si>
  <si>
    <t>B14DCCN330</t>
  </si>
  <si>
    <t>Triệu Quang</t>
  </si>
  <si>
    <t>12/10/96</t>
  </si>
  <si>
    <t>B14DCAT042</t>
  </si>
  <si>
    <t>B14DCCN546</t>
  </si>
  <si>
    <t>Cúc</t>
  </si>
  <si>
    <t>24/07/95</t>
  </si>
  <si>
    <t>B13DCPT132</t>
  </si>
  <si>
    <t>11/02/95</t>
  </si>
  <si>
    <t>B13DCPT189</t>
  </si>
  <si>
    <t>02/01/95</t>
  </si>
  <si>
    <t>B14DCCN209</t>
  </si>
  <si>
    <t>Điều</t>
  </si>
  <si>
    <t>B14DCCN372</t>
  </si>
  <si>
    <t>Lê Thái</t>
  </si>
  <si>
    <t>B14DCCN350</t>
  </si>
  <si>
    <t>B14DCAT150</t>
  </si>
  <si>
    <t>13/04/95</t>
  </si>
  <si>
    <t>B13DCPT140</t>
  </si>
  <si>
    <t>B14DCCN152</t>
  </si>
  <si>
    <t>B14DCCN406</t>
  </si>
  <si>
    <t>01/03/96</t>
  </si>
  <si>
    <t>B14DCAT039</t>
  </si>
  <si>
    <t>B13DCPT023</t>
  </si>
  <si>
    <t>B14DCAT022</t>
  </si>
  <si>
    <t>17/06/96</t>
  </si>
  <si>
    <t>B13DCPT202</t>
  </si>
  <si>
    <t>Phạm Thị Ngọc</t>
  </si>
  <si>
    <t>Hường</t>
  </si>
  <si>
    <t>B14DCCN234</t>
  </si>
  <si>
    <t>Tạ Đình</t>
  </si>
  <si>
    <t>B14DCCN538</t>
  </si>
  <si>
    <t>Hoàng Đức</t>
  </si>
  <si>
    <t>Huynh</t>
  </si>
  <si>
    <t>28/11/96</t>
  </si>
  <si>
    <t>B14DCCN151</t>
  </si>
  <si>
    <t>Lê Đình</t>
  </si>
  <si>
    <t>B14DCCN352</t>
  </si>
  <si>
    <t>B14DCAT044</t>
  </si>
  <si>
    <t>11/09/96</t>
  </si>
  <si>
    <t>B13DCAT029</t>
  </si>
  <si>
    <t>Lương Khánh</t>
  </si>
  <si>
    <t>29/03/95</t>
  </si>
  <si>
    <t>B14DCAT062</t>
  </si>
  <si>
    <t>Đào Đức</t>
  </si>
  <si>
    <t>B14DCAT002</t>
  </si>
  <si>
    <t>B14DCCN216</t>
  </si>
  <si>
    <t>Lã Ngọc</t>
  </si>
  <si>
    <t>23/07/96</t>
  </si>
  <si>
    <t>B14DCCN252</t>
  </si>
  <si>
    <t>Lê Công Nhật</t>
  </si>
  <si>
    <t>B14DCAT199</t>
  </si>
  <si>
    <t>B14DCCN084</t>
  </si>
  <si>
    <t>29/06/96</t>
  </si>
  <si>
    <t>B14DCCN654</t>
  </si>
  <si>
    <t>B14DCAT065</t>
  </si>
  <si>
    <t>16/03/95</t>
  </si>
  <si>
    <t>B13DCPT047</t>
  </si>
  <si>
    <t>Thái Minh</t>
  </si>
  <si>
    <t>B14DCAT068</t>
  </si>
  <si>
    <t>Đỗ Thị Hương</t>
  </si>
  <si>
    <t>B14DCAT054</t>
  </si>
  <si>
    <t>Trương Thúy</t>
  </si>
  <si>
    <t>05/09/96</t>
  </si>
  <si>
    <t>B14DCAT060</t>
  </si>
  <si>
    <t>Đậu Đức</t>
  </si>
  <si>
    <t>Siêu</t>
  </si>
  <si>
    <t>B14DCCN347</t>
  </si>
  <si>
    <t>Đoàn Ngọc</t>
  </si>
  <si>
    <t>B14DCAT047</t>
  </si>
  <si>
    <t>B14DCAT004</t>
  </si>
  <si>
    <t>Vũ Bảo</t>
  </si>
  <si>
    <t>B14DCCN453</t>
  </si>
  <si>
    <t>B14DCAT033</t>
  </si>
  <si>
    <t>Nguyễn Phú</t>
  </si>
  <si>
    <t>B14DCAT023</t>
  </si>
  <si>
    <t>Dương Thị Hoài</t>
  </si>
  <si>
    <t>Thương</t>
  </si>
  <si>
    <t>B14DCAT073</t>
  </si>
  <si>
    <t>B13DCPT054</t>
  </si>
  <si>
    <t>07/10/95</t>
  </si>
  <si>
    <t>B14DCCN510</t>
  </si>
  <si>
    <t>Phùng Quí</t>
  </si>
  <si>
    <t>B13DCPT177</t>
  </si>
  <si>
    <t>02/03/95</t>
  </si>
  <si>
    <t>B14DCCN606</t>
  </si>
  <si>
    <t>B14DCAT257</t>
  </si>
  <si>
    <t>Đỗ Nguyễn</t>
  </si>
  <si>
    <t>B13DCCN177</t>
  </si>
  <si>
    <t>Đặng Thanh</t>
  </si>
  <si>
    <t>09/04/95</t>
  </si>
  <si>
    <t>B13DCPT181</t>
  </si>
  <si>
    <t>13/02/95</t>
  </si>
  <si>
    <t>B14DCAT075</t>
  </si>
  <si>
    <t>Nguyễn Đăng</t>
  </si>
  <si>
    <t>27/06/94</t>
  </si>
  <si>
    <t>B14DCCN029</t>
  </si>
  <si>
    <t>13/05/96</t>
  </si>
  <si>
    <t>B14DCCN302</t>
  </si>
  <si>
    <t>Hà Quốc</t>
  </si>
  <si>
    <t>B13DCPT183</t>
  </si>
  <si>
    <t>10/09/95</t>
  </si>
  <si>
    <t>B14DCCN156</t>
  </si>
  <si>
    <t>B14DCAT016</t>
  </si>
  <si>
    <t>B13DCPT125</t>
  </si>
  <si>
    <t>Vui</t>
  </si>
  <si>
    <t>B14DCAT079</t>
  </si>
  <si>
    <t>Xuyên</t>
  </si>
  <si>
    <t>13/08/96</t>
  </si>
  <si>
    <t>B14DCCN401</t>
  </si>
  <si>
    <t>Nguyễn Thị Tú</t>
  </si>
  <si>
    <t>28/05/96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</si>
</sst>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5"/>
  <sheetViews>
    <sheetView tabSelected="1" workbookViewId="0">
      <pane ySplit="4" topLeftCell="A61" activePane="bottomLeft" state="frozen"/>
      <selection activeCell="L1" sqref="L1:T1"/>
      <selection pane="bottomLeft" activeCell="A68" sqref="A6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84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77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INT1340-14</v>
      </c>
      <c r="Y9" s="69">
        <f>+$AH$9+$AJ$9+$AF$9</f>
        <v>57</v>
      </c>
      <c r="Z9" s="63">
        <f>COUNTIF($S$10:$S$127,"Khiển trách")</f>
        <v>0</v>
      </c>
      <c r="AA9" s="63">
        <f>COUNTIF($S$10:$S$127,"Cảnh cáo")</f>
        <v>0</v>
      </c>
      <c r="AB9" s="63">
        <f>COUNTIF($S$10:$S$127,"Đình chỉ thi")</f>
        <v>0</v>
      </c>
      <c r="AC9" s="70">
        <f>+($Z$9+$AA$9+$AB$9)/$Y$9*100%</f>
        <v>0</v>
      </c>
      <c r="AD9" s="63">
        <f>SUM(COUNTIF($S$10:$S$125,"Vắng"),COUNTIF($S$10:$S$125,"Vắng có phép"))</f>
        <v>0</v>
      </c>
      <c r="AE9" s="71">
        <f>+$AD$9/$Y$9</f>
        <v>0</v>
      </c>
      <c r="AF9" s="72">
        <f>COUNTIF($V$10:$V$125,"Thi lại")</f>
        <v>0</v>
      </c>
      <c r="AG9" s="71">
        <f>+$AF$9/$Y$9</f>
        <v>0</v>
      </c>
      <c r="AH9" s="72">
        <f>COUNTIF($V$10:$V$126,"Học lại")</f>
        <v>57</v>
      </c>
      <c r="AI9" s="71">
        <f>+$AH$9/$Y$9</f>
        <v>1</v>
      </c>
      <c r="AJ9" s="63">
        <f>COUNTIF($V$11:$V$126,"Đạt")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1912</v>
      </c>
      <c r="D11" s="17" t="s">
        <v>1913</v>
      </c>
      <c r="E11" s="18" t="s">
        <v>87</v>
      </c>
      <c r="F11" s="19" t="s">
        <v>1914</v>
      </c>
      <c r="G11" s="16" t="s">
        <v>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7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1915</v>
      </c>
      <c r="D12" s="28" t="s">
        <v>774</v>
      </c>
      <c r="E12" s="29" t="s">
        <v>815</v>
      </c>
      <c r="F12" s="30" t="s">
        <v>426</v>
      </c>
      <c r="G12" s="27" t="s">
        <v>107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1916</v>
      </c>
      <c r="D13" s="28" t="s">
        <v>340</v>
      </c>
      <c r="E13" s="29" t="s">
        <v>1917</v>
      </c>
      <c r="F13" s="30" t="s">
        <v>1918</v>
      </c>
      <c r="G13" s="27" t="s">
        <v>89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1919</v>
      </c>
      <c r="D14" s="28" t="s">
        <v>190</v>
      </c>
      <c r="E14" s="29" t="s">
        <v>110</v>
      </c>
      <c r="F14" s="30" t="s">
        <v>1920</v>
      </c>
      <c r="G14" s="27" t="s">
        <v>216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1921</v>
      </c>
      <c r="D15" s="28" t="s">
        <v>451</v>
      </c>
      <c r="E15" s="29" t="s">
        <v>114</v>
      </c>
      <c r="F15" s="30" t="s">
        <v>1922</v>
      </c>
      <c r="G15" s="27" t="s">
        <v>216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1923</v>
      </c>
      <c r="D16" s="28" t="s">
        <v>1531</v>
      </c>
      <c r="E16" s="29" t="s">
        <v>1924</v>
      </c>
      <c r="F16" s="30" t="s">
        <v>234</v>
      </c>
      <c r="G16" s="27" t="s">
        <v>162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1925</v>
      </c>
      <c r="D17" s="28" t="s">
        <v>1926</v>
      </c>
      <c r="E17" s="29" t="s">
        <v>126</v>
      </c>
      <c r="F17" s="30" t="s">
        <v>1432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1927</v>
      </c>
      <c r="D18" s="28" t="s">
        <v>865</v>
      </c>
      <c r="E18" s="29" t="s">
        <v>134</v>
      </c>
      <c r="F18" s="30" t="s">
        <v>1460</v>
      </c>
      <c r="G18" s="27" t="s">
        <v>166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1928</v>
      </c>
      <c r="D19" s="28" t="s">
        <v>1563</v>
      </c>
      <c r="E19" s="29" t="s">
        <v>324</v>
      </c>
      <c r="F19" s="30" t="s">
        <v>1929</v>
      </c>
      <c r="G19" s="27" t="s">
        <v>96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1930</v>
      </c>
      <c r="D20" s="28" t="s">
        <v>155</v>
      </c>
      <c r="E20" s="29" t="s">
        <v>333</v>
      </c>
      <c r="F20" s="30" t="s">
        <v>1699</v>
      </c>
      <c r="G20" s="27" t="s">
        <v>216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1931</v>
      </c>
      <c r="D21" s="28" t="s">
        <v>701</v>
      </c>
      <c r="E21" s="29" t="s">
        <v>523</v>
      </c>
      <c r="F21" s="30" t="s">
        <v>541</v>
      </c>
      <c r="G21" s="27" t="s">
        <v>162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1932</v>
      </c>
      <c r="D22" s="28" t="s">
        <v>1402</v>
      </c>
      <c r="E22" s="29" t="s">
        <v>164</v>
      </c>
      <c r="F22" s="30" t="s">
        <v>1933</v>
      </c>
      <c r="G22" s="27" t="s">
        <v>145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1934</v>
      </c>
      <c r="D23" s="28" t="s">
        <v>1130</v>
      </c>
      <c r="E23" s="29" t="s">
        <v>164</v>
      </c>
      <c r="F23" s="30" t="s">
        <v>91</v>
      </c>
      <c r="G23" s="27" t="s">
        <v>107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1935</v>
      </c>
      <c r="D24" s="28" t="s">
        <v>540</v>
      </c>
      <c r="E24" s="29" t="s">
        <v>164</v>
      </c>
      <c r="F24" s="30" t="s">
        <v>1112</v>
      </c>
      <c r="G24" s="27" t="s">
        <v>216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1936</v>
      </c>
      <c r="D25" s="28" t="s">
        <v>285</v>
      </c>
      <c r="E25" s="29" t="s">
        <v>169</v>
      </c>
      <c r="F25" s="30" t="s">
        <v>1937</v>
      </c>
      <c r="G25" s="27" t="s">
        <v>107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1938</v>
      </c>
      <c r="D26" s="28" t="s">
        <v>1939</v>
      </c>
      <c r="E26" s="29" t="s">
        <v>1940</v>
      </c>
      <c r="F26" s="30" t="s">
        <v>820</v>
      </c>
      <c r="G26" s="27" t="s">
        <v>216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1941</v>
      </c>
      <c r="D27" s="28" t="s">
        <v>1942</v>
      </c>
      <c r="E27" s="29" t="s">
        <v>368</v>
      </c>
      <c r="F27" s="30" t="s">
        <v>1110</v>
      </c>
      <c r="G27" s="27" t="s">
        <v>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1943</v>
      </c>
      <c r="D28" s="28" t="s">
        <v>1944</v>
      </c>
      <c r="E28" s="29" t="s">
        <v>1945</v>
      </c>
      <c r="F28" s="30" t="s">
        <v>1946</v>
      </c>
      <c r="G28" s="27" t="s">
        <v>145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1947</v>
      </c>
      <c r="D29" s="28" t="s">
        <v>1948</v>
      </c>
      <c r="E29" s="29" t="s">
        <v>388</v>
      </c>
      <c r="F29" s="30" t="s">
        <v>1647</v>
      </c>
      <c r="G29" s="27" t="s">
        <v>158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1949</v>
      </c>
      <c r="D30" s="28" t="s">
        <v>771</v>
      </c>
      <c r="E30" s="29" t="s">
        <v>575</v>
      </c>
      <c r="F30" s="30" t="s">
        <v>1172</v>
      </c>
      <c r="G30" s="27" t="s">
        <v>145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1950</v>
      </c>
      <c r="D31" s="28" t="s">
        <v>1860</v>
      </c>
      <c r="E31" s="29" t="s">
        <v>575</v>
      </c>
      <c r="F31" s="30" t="s">
        <v>1951</v>
      </c>
      <c r="G31" s="27" t="s">
        <v>107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1952</v>
      </c>
      <c r="D32" s="28" t="s">
        <v>1953</v>
      </c>
      <c r="E32" s="29" t="s">
        <v>1459</v>
      </c>
      <c r="F32" s="30" t="s">
        <v>1954</v>
      </c>
      <c r="G32" s="27" t="s">
        <v>521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1955</v>
      </c>
      <c r="D33" s="28" t="s">
        <v>1956</v>
      </c>
      <c r="E33" s="29" t="s">
        <v>713</v>
      </c>
      <c r="F33" s="30" t="s">
        <v>369</v>
      </c>
      <c r="G33" s="27" t="s">
        <v>107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1957</v>
      </c>
      <c r="D34" s="28" t="s">
        <v>1711</v>
      </c>
      <c r="E34" s="29" t="s">
        <v>410</v>
      </c>
      <c r="F34" s="30" t="s">
        <v>199</v>
      </c>
      <c r="G34" s="27" t="s">
        <v>107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1958</v>
      </c>
      <c r="D35" s="28" t="s">
        <v>1959</v>
      </c>
      <c r="E35" s="29" t="s">
        <v>410</v>
      </c>
      <c r="F35" s="30" t="s">
        <v>1960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1961</v>
      </c>
      <c r="D36" s="28" t="s">
        <v>1962</v>
      </c>
      <c r="E36" s="29" t="s">
        <v>410</v>
      </c>
      <c r="F36" s="30" t="s">
        <v>1381</v>
      </c>
      <c r="G36" s="27" t="s">
        <v>89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1963</v>
      </c>
      <c r="D37" s="28" t="s">
        <v>182</v>
      </c>
      <c r="E37" s="29" t="s">
        <v>223</v>
      </c>
      <c r="F37" s="30" t="s">
        <v>506</v>
      </c>
      <c r="G37" s="27" t="s">
        <v>123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1964</v>
      </c>
      <c r="D38" s="28" t="s">
        <v>437</v>
      </c>
      <c r="E38" s="29" t="s">
        <v>223</v>
      </c>
      <c r="F38" s="30" t="s">
        <v>1965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1966</v>
      </c>
      <c r="D39" s="28" t="s">
        <v>574</v>
      </c>
      <c r="E39" s="29" t="s">
        <v>418</v>
      </c>
      <c r="F39" s="30" t="s">
        <v>1896</v>
      </c>
      <c r="G39" s="27" t="s">
        <v>92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1967</v>
      </c>
      <c r="D40" s="28" t="s">
        <v>1738</v>
      </c>
      <c r="E40" s="29" t="s">
        <v>243</v>
      </c>
      <c r="F40" s="30" t="s">
        <v>1968</v>
      </c>
      <c r="G40" s="27" t="s">
        <v>107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1969</v>
      </c>
      <c r="D41" s="28" t="s">
        <v>1970</v>
      </c>
      <c r="E41" s="29" t="s">
        <v>246</v>
      </c>
      <c r="F41" s="30" t="s">
        <v>1605</v>
      </c>
      <c r="G41" s="27" t="s">
        <v>216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1971</v>
      </c>
      <c r="D42" s="28" t="s">
        <v>1972</v>
      </c>
      <c r="E42" s="29" t="s">
        <v>1608</v>
      </c>
      <c r="F42" s="30" t="s">
        <v>334</v>
      </c>
      <c r="G42" s="27" t="s">
        <v>107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1973</v>
      </c>
      <c r="D43" s="28" t="s">
        <v>1974</v>
      </c>
      <c r="E43" s="29" t="s">
        <v>1608</v>
      </c>
      <c r="F43" s="30" t="s">
        <v>1975</v>
      </c>
      <c r="G43" s="27" t="s">
        <v>107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1976</v>
      </c>
      <c r="D44" s="28" t="s">
        <v>1977</v>
      </c>
      <c r="E44" s="29" t="s">
        <v>1978</v>
      </c>
      <c r="F44" s="30" t="s">
        <v>1200</v>
      </c>
      <c r="G44" s="27" t="s">
        <v>107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1979</v>
      </c>
      <c r="D45" s="28" t="s">
        <v>1980</v>
      </c>
      <c r="E45" s="29" t="s">
        <v>256</v>
      </c>
      <c r="F45" s="30" t="s">
        <v>234</v>
      </c>
      <c r="G45" s="27" t="s">
        <v>162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1981</v>
      </c>
      <c r="D46" s="28" t="s">
        <v>609</v>
      </c>
      <c r="E46" s="29" t="s">
        <v>256</v>
      </c>
      <c r="F46" s="30" t="s">
        <v>740</v>
      </c>
      <c r="G46" s="27" t="s">
        <v>107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1982</v>
      </c>
      <c r="D47" s="28" t="s">
        <v>1983</v>
      </c>
      <c r="E47" s="29" t="s">
        <v>256</v>
      </c>
      <c r="F47" s="30" t="s">
        <v>1415</v>
      </c>
      <c r="G47" s="27" t="s">
        <v>107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1984</v>
      </c>
      <c r="D48" s="28" t="s">
        <v>155</v>
      </c>
      <c r="E48" s="29" t="s">
        <v>266</v>
      </c>
      <c r="F48" s="30" t="s">
        <v>866</v>
      </c>
      <c r="G48" s="27" t="s">
        <v>136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1985</v>
      </c>
      <c r="D49" s="28" t="s">
        <v>1986</v>
      </c>
      <c r="E49" s="29" t="s">
        <v>1061</v>
      </c>
      <c r="F49" s="30" t="s">
        <v>702</v>
      </c>
      <c r="G49" s="27" t="s">
        <v>107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1987</v>
      </c>
      <c r="D50" s="28" t="s">
        <v>1988</v>
      </c>
      <c r="E50" s="29" t="s">
        <v>1989</v>
      </c>
      <c r="F50" s="30" t="s">
        <v>445</v>
      </c>
      <c r="G50" s="27" t="s">
        <v>107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1990</v>
      </c>
      <c r="D51" s="28" t="s">
        <v>155</v>
      </c>
      <c r="E51" s="29" t="s">
        <v>1989</v>
      </c>
      <c r="F51" s="30" t="s">
        <v>908</v>
      </c>
      <c r="G51" s="27" t="s">
        <v>107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1991</v>
      </c>
      <c r="D52" s="28" t="s">
        <v>222</v>
      </c>
      <c r="E52" s="29" t="s">
        <v>636</v>
      </c>
      <c r="F52" s="30" t="s">
        <v>1992</v>
      </c>
      <c r="G52" s="27" t="s">
        <v>216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1993</v>
      </c>
      <c r="D53" s="28" t="s">
        <v>1994</v>
      </c>
      <c r="E53" s="29" t="s">
        <v>782</v>
      </c>
      <c r="F53" s="30" t="s">
        <v>1485</v>
      </c>
      <c r="G53" s="27" t="s">
        <v>89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1995</v>
      </c>
      <c r="D54" s="28" t="s">
        <v>255</v>
      </c>
      <c r="E54" s="29" t="s">
        <v>290</v>
      </c>
      <c r="F54" s="30" t="s">
        <v>1996</v>
      </c>
      <c r="G54" s="27" t="s">
        <v>216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1997</v>
      </c>
      <c r="D55" s="28" t="s">
        <v>113</v>
      </c>
      <c r="E55" s="29" t="s">
        <v>788</v>
      </c>
      <c r="F55" s="30" t="s">
        <v>1200</v>
      </c>
      <c r="G55" s="27" t="s">
        <v>92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1998</v>
      </c>
      <c r="D56" s="28" t="s">
        <v>1999</v>
      </c>
      <c r="E56" s="29" t="s">
        <v>470</v>
      </c>
      <c r="F56" s="30" t="s">
        <v>660</v>
      </c>
      <c r="G56" s="27" t="s">
        <v>123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2000</v>
      </c>
      <c r="D57" s="28" t="s">
        <v>2001</v>
      </c>
      <c r="E57" s="29" t="s">
        <v>294</v>
      </c>
      <c r="F57" s="30" t="s">
        <v>2002</v>
      </c>
      <c r="G57" s="27" t="s">
        <v>994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2003</v>
      </c>
      <c r="D58" s="28" t="s">
        <v>1470</v>
      </c>
      <c r="E58" s="29" t="s">
        <v>294</v>
      </c>
      <c r="F58" s="30" t="s">
        <v>2004</v>
      </c>
      <c r="G58" s="27" t="s">
        <v>216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2005</v>
      </c>
      <c r="D59" s="28" t="s">
        <v>2006</v>
      </c>
      <c r="E59" s="29" t="s">
        <v>647</v>
      </c>
      <c r="F59" s="30" t="s">
        <v>2007</v>
      </c>
      <c r="G59" s="27" t="s">
        <v>107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2008</v>
      </c>
      <c r="D60" s="28" t="s">
        <v>701</v>
      </c>
      <c r="E60" s="29" t="s">
        <v>647</v>
      </c>
      <c r="F60" s="30" t="s">
        <v>2009</v>
      </c>
      <c r="G60" s="27" t="s">
        <v>153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2010</v>
      </c>
      <c r="D61" s="28" t="s">
        <v>2011</v>
      </c>
      <c r="E61" s="29" t="s">
        <v>796</v>
      </c>
      <c r="F61" s="30" t="s">
        <v>585</v>
      </c>
      <c r="G61" s="27" t="s">
        <v>166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2012</v>
      </c>
      <c r="D62" s="28" t="s">
        <v>858</v>
      </c>
      <c r="E62" s="29" t="s">
        <v>943</v>
      </c>
      <c r="F62" s="30" t="s">
        <v>2013</v>
      </c>
      <c r="G62" s="27" t="s">
        <v>216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2014</v>
      </c>
      <c r="D63" s="28" t="s">
        <v>437</v>
      </c>
      <c r="E63" s="29" t="s">
        <v>943</v>
      </c>
      <c r="F63" s="30" t="s">
        <v>1550</v>
      </c>
      <c r="G63" s="27" t="s">
        <v>89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2015</v>
      </c>
      <c r="D64" s="28" t="s">
        <v>557</v>
      </c>
      <c r="E64" s="29" t="s">
        <v>943</v>
      </c>
      <c r="F64" s="30" t="s">
        <v>291</v>
      </c>
      <c r="G64" s="27" t="s">
        <v>107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2016</v>
      </c>
      <c r="D65" s="28" t="s">
        <v>155</v>
      </c>
      <c r="E65" s="29" t="s">
        <v>2017</v>
      </c>
      <c r="F65" s="30" t="s">
        <v>1212</v>
      </c>
      <c r="G65" s="27" t="s">
        <v>216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2018</v>
      </c>
      <c r="D66" s="28" t="s">
        <v>1025</v>
      </c>
      <c r="E66" s="29" t="s">
        <v>2019</v>
      </c>
      <c r="F66" s="30" t="s">
        <v>2020</v>
      </c>
      <c r="G66" s="27" t="s">
        <v>107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2021</v>
      </c>
      <c r="D67" s="28" t="s">
        <v>2022</v>
      </c>
      <c r="E67" s="29" t="s">
        <v>1390</v>
      </c>
      <c r="F67" s="30" t="s">
        <v>2023</v>
      </c>
      <c r="G67" s="27" t="s">
        <v>162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>
      <c r="A69" s="2"/>
      <c r="B69" s="110" t="s">
        <v>28</v>
      </c>
      <c r="C69" s="11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 customHeight="1">
      <c r="A70" s="2"/>
      <c r="B70" s="45" t="s">
        <v>29</v>
      </c>
      <c r="C70" s="45"/>
      <c r="D70" s="46">
        <f>+$Y$9</f>
        <v>57</v>
      </c>
      <c r="E70" s="47" t="s">
        <v>30</v>
      </c>
      <c r="F70" s="47"/>
      <c r="G70" s="130" t="s">
        <v>31</v>
      </c>
      <c r="H70" s="130"/>
      <c r="I70" s="130"/>
      <c r="J70" s="130"/>
      <c r="K70" s="130"/>
      <c r="L70" s="130"/>
      <c r="M70" s="130"/>
      <c r="N70" s="130"/>
      <c r="O70" s="130"/>
      <c r="P70" s="48">
        <f>$Y$9 -COUNTIF($T$10:$T$257,"Vắng") -COUNTIF($T$10:$T$257,"Vắng có phép") - COUNTIF($T$10:$T$257,"Đình chỉ thi") - COUNTIF($T$10:$T$257,"Không đủ ĐKDT")</f>
        <v>57</v>
      </c>
      <c r="Q70" s="48"/>
      <c r="R70" s="49"/>
      <c r="S70" s="50"/>
      <c r="T70" s="50" t="s">
        <v>30</v>
      </c>
      <c r="U70" s="3"/>
    </row>
    <row r="71" spans="1:38" ht="16.5" hidden="1" customHeight="1">
      <c r="A71" s="2"/>
      <c r="B71" s="45" t="s">
        <v>32</v>
      </c>
      <c r="C71" s="45"/>
      <c r="D71" s="46">
        <f>+$AJ$9</f>
        <v>0</v>
      </c>
      <c r="E71" s="47" t="s">
        <v>30</v>
      </c>
      <c r="F71" s="47"/>
      <c r="G71" s="130" t="s">
        <v>33</v>
      </c>
      <c r="H71" s="130"/>
      <c r="I71" s="130"/>
      <c r="J71" s="130"/>
      <c r="K71" s="130"/>
      <c r="L71" s="130"/>
      <c r="M71" s="130"/>
      <c r="N71" s="130"/>
      <c r="O71" s="130"/>
      <c r="P71" s="51">
        <f>COUNTIF($T$10:$T$133,"Vắng")</f>
        <v>0</v>
      </c>
      <c r="Q71" s="51"/>
      <c r="R71" s="52"/>
      <c r="S71" s="50"/>
      <c r="T71" s="50" t="s">
        <v>30</v>
      </c>
      <c r="U71" s="3"/>
    </row>
    <row r="72" spans="1:38" ht="16.5" hidden="1" customHeight="1">
      <c r="A72" s="2"/>
      <c r="B72" s="45" t="s">
        <v>54</v>
      </c>
      <c r="C72" s="45"/>
      <c r="D72" s="85">
        <f>COUNTIF(V11:V67,"Học lại")</f>
        <v>57</v>
      </c>
      <c r="E72" s="47" t="s">
        <v>30</v>
      </c>
      <c r="F72" s="47"/>
      <c r="G72" s="130" t="s">
        <v>55</v>
      </c>
      <c r="H72" s="130"/>
      <c r="I72" s="130"/>
      <c r="J72" s="130"/>
      <c r="K72" s="130"/>
      <c r="L72" s="130"/>
      <c r="M72" s="130"/>
      <c r="N72" s="130"/>
      <c r="O72" s="130"/>
      <c r="P72" s="48">
        <f>COUNTIF($T$10:$T$133,"Vắng có phép")</f>
        <v>0</v>
      </c>
      <c r="Q72" s="48"/>
      <c r="R72" s="49"/>
      <c r="S72" s="50"/>
      <c r="T72" s="50" t="s">
        <v>30</v>
      </c>
      <c r="U72" s="3"/>
    </row>
    <row r="73" spans="1:38" ht="3" hidden="1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idden="1">
      <c r="B74" s="86" t="s">
        <v>34</v>
      </c>
      <c r="C74" s="86"/>
      <c r="D74" s="87">
        <f>COUNTIF(V11:V67,"Thi lại")</f>
        <v>0</v>
      </c>
      <c r="E74" s="88" t="s">
        <v>30</v>
      </c>
      <c r="F74" s="3"/>
      <c r="G74" s="3"/>
      <c r="H74" s="3"/>
      <c r="I74" s="3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</row>
    <row r="75" spans="1:38" hidden="1">
      <c r="B75" s="86"/>
      <c r="C75" s="86"/>
      <c r="D75" s="87"/>
      <c r="E75" s="88"/>
      <c r="F75" s="3"/>
      <c r="G75" s="3"/>
      <c r="H75" s="3"/>
      <c r="I75" s="3"/>
      <c r="J75" s="129" t="s">
        <v>56</v>
      </c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A76" s="53"/>
      <c r="B76" s="98" t="s">
        <v>35</v>
      </c>
      <c r="C76" s="98"/>
      <c r="D76" s="98"/>
      <c r="E76" s="98"/>
      <c r="F76" s="98"/>
      <c r="G76" s="98"/>
      <c r="H76" s="98"/>
      <c r="I76" s="54"/>
      <c r="J76" s="103" t="s">
        <v>36</v>
      </c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3"/>
    </row>
    <row r="77" spans="1:38" ht="4.5" hidden="1" customHeight="1">
      <c r="A77" s="2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 hidden="1">
      <c r="B78" s="98" t="s">
        <v>37</v>
      </c>
      <c r="C78" s="98"/>
      <c r="D78" s="100" t="s">
        <v>38</v>
      </c>
      <c r="E78" s="100"/>
      <c r="F78" s="100"/>
      <c r="G78" s="100"/>
      <c r="H78" s="100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9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8" hidden="1" customHeight="1">
      <c r="A84" s="1"/>
      <c r="B84" s="99" t="s">
        <v>39</v>
      </c>
      <c r="C84" s="99"/>
      <c r="D84" s="99" t="s">
        <v>57</v>
      </c>
      <c r="E84" s="99"/>
      <c r="F84" s="99"/>
      <c r="G84" s="99"/>
      <c r="H84" s="99"/>
      <c r="I84" s="99"/>
      <c r="J84" s="99" t="s">
        <v>40</v>
      </c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ht="38.25" customHeight="1">
      <c r="B87" s="97" t="s">
        <v>52</v>
      </c>
      <c r="C87" s="98"/>
      <c r="D87" s="98"/>
      <c r="E87" s="98"/>
      <c r="F87" s="98"/>
      <c r="G87" s="98"/>
      <c r="H87" s="97" t="s">
        <v>53</v>
      </c>
      <c r="I87" s="97"/>
      <c r="J87" s="97"/>
      <c r="K87" s="97"/>
      <c r="L87" s="97"/>
      <c r="M87" s="97"/>
      <c r="N87" s="101" t="s">
        <v>59</v>
      </c>
      <c r="O87" s="101"/>
      <c r="P87" s="101"/>
      <c r="Q87" s="101"/>
      <c r="R87" s="101"/>
      <c r="S87" s="101"/>
      <c r="T87" s="101"/>
      <c r="U87" s="101"/>
    </row>
    <row r="88" spans="1:38"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38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5" spans="1:38"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 t="s">
        <v>60</v>
      </c>
      <c r="O95" s="96"/>
      <c r="P95" s="96"/>
      <c r="Q95" s="96"/>
      <c r="R95" s="96"/>
      <c r="S95" s="96"/>
      <c r="T95" s="96"/>
      <c r="U95" s="96"/>
    </row>
  </sheetData>
  <sheetProtection formatCells="0" formatColumns="0" formatRows="0" insertColumns="0" insertRows="0" insertHyperlinks="0" deleteColumns="0" deleteRows="0" sort="0" autoFilter="0" pivotTables="0"/>
  <autoFilter ref="A9:AL67">
    <filterColumn colId="3" showButton="0"/>
    <filterColumn colId="12"/>
  </autoFilter>
  <mergeCells count="61">
    <mergeCell ref="B89:C89"/>
    <mergeCell ref="D89:H89"/>
    <mergeCell ref="B95:D95"/>
    <mergeCell ref="E95:G95"/>
    <mergeCell ref="H95:M95"/>
    <mergeCell ref="N95:U95"/>
    <mergeCell ref="B84:C84"/>
    <mergeCell ref="D84:I84"/>
    <mergeCell ref="J84:T84"/>
    <mergeCell ref="B87:G87"/>
    <mergeCell ref="H87:M87"/>
    <mergeCell ref="N87:U87"/>
    <mergeCell ref="G72:O72"/>
    <mergeCell ref="J74:T74"/>
    <mergeCell ref="J75:T75"/>
    <mergeCell ref="B76:H76"/>
    <mergeCell ref="J76:T76"/>
    <mergeCell ref="B78:C78"/>
    <mergeCell ref="D78:H78"/>
    <mergeCell ref="T8:T10"/>
    <mergeCell ref="U8:U10"/>
    <mergeCell ref="B10:G10"/>
    <mergeCell ref="B69:C69"/>
    <mergeCell ref="G70:O70"/>
    <mergeCell ref="G71:O7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2 AL3:AL9 X3:AK4 W5:AK9 V11:W6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4" topLeftCell="A58" activePane="bottomLeft" state="frozen"/>
      <selection activeCell="L1" sqref="L1:T1"/>
      <selection pane="bottomLeft" activeCell="A65" sqref="A65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81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INT1340-05</v>
      </c>
      <c r="Y9" s="69">
        <f>+$AH$9+$AJ$9+$AF$9</f>
        <v>54</v>
      </c>
      <c r="Z9" s="63">
        <f>COUNTIF($S$10:$S$124,"Khiển trách")</f>
        <v>0</v>
      </c>
      <c r="AA9" s="63">
        <f>COUNTIF($S$10:$S$124,"Cảnh cáo")</f>
        <v>0</v>
      </c>
      <c r="AB9" s="63">
        <f>COUNTIF($S$10:$S$124,"Đình chỉ thi")</f>
        <v>0</v>
      </c>
      <c r="AC9" s="70">
        <f>+($Z$9+$AA$9+$AB$9)/$Y$9*100%</f>
        <v>0</v>
      </c>
      <c r="AD9" s="63">
        <f>SUM(COUNTIF($S$10:$S$122,"Vắng"),COUNTIF($S$10:$S$122,"Vắng có phép"))</f>
        <v>0</v>
      </c>
      <c r="AE9" s="71">
        <f>+$AD$9/$Y$9</f>
        <v>0</v>
      </c>
      <c r="AF9" s="72">
        <f>COUNTIF($V$10:$V$122,"Thi lại")</f>
        <v>0</v>
      </c>
      <c r="AG9" s="71">
        <f>+$AF$9/$Y$9</f>
        <v>0</v>
      </c>
      <c r="AH9" s="72">
        <f>COUNTIF($V$10:$V$123,"Học lại")</f>
        <v>54</v>
      </c>
      <c r="AI9" s="71">
        <f>+$AH$9/$Y$9</f>
        <v>1</v>
      </c>
      <c r="AJ9" s="63">
        <f>COUNTIF($V$11:$V$123,"Đạt")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801</v>
      </c>
      <c r="D11" s="17" t="s">
        <v>799</v>
      </c>
      <c r="E11" s="18" t="s">
        <v>87</v>
      </c>
      <c r="F11" s="19" t="s">
        <v>802</v>
      </c>
      <c r="G11" s="16" t="s">
        <v>216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803</v>
      </c>
      <c r="D12" s="28" t="s">
        <v>701</v>
      </c>
      <c r="E12" s="29" t="s">
        <v>804</v>
      </c>
      <c r="F12" s="30" t="s">
        <v>805</v>
      </c>
      <c r="G12" s="27" t="s">
        <v>145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806</v>
      </c>
      <c r="D13" s="28" t="s">
        <v>807</v>
      </c>
      <c r="E13" s="29" t="s">
        <v>808</v>
      </c>
      <c r="F13" s="30" t="s">
        <v>797</v>
      </c>
      <c r="G13" s="27" t="s">
        <v>153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4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809</v>
      </c>
      <c r="D14" s="28" t="s">
        <v>810</v>
      </c>
      <c r="E14" s="29" t="s">
        <v>811</v>
      </c>
      <c r="F14" s="30" t="s">
        <v>812</v>
      </c>
      <c r="G14" s="27" t="s">
        <v>136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813</v>
      </c>
      <c r="D15" s="28" t="s">
        <v>814</v>
      </c>
      <c r="E15" s="29" t="s">
        <v>815</v>
      </c>
      <c r="F15" s="30" t="s">
        <v>816</v>
      </c>
      <c r="G15" s="27" t="s">
        <v>145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817</v>
      </c>
      <c r="D16" s="28" t="s">
        <v>818</v>
      </c>
      <c r="E16" s="29" t="s">
        <v>819</v>
      </c>
      <c r="F16" s="30" t="s">
        <v>820</v>
      </c>
      <c r="G16" s="27" t="s">
        <v>153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821</v>
      </c>
      <c r="D17" s="28" t="s">
        <v>822</v>
      </c>
      <c r="E17" s="29" t="s">
        <v>318</v>
      </c>
      <c r="F17" s="30" t="s">
        <v>823</v>
      </c>
      <c r="G17" s="27" t="s">
        <v>153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824</v>
      </c>
      <c r="D18" s="28" t="s">
        <v>421</v>
      </c>
      <c r="E18" s="29" t="s">
        <v>825</v>
      </c>
      <c r="F18" s="30" t="s">
        <v>826</v>
      </c>
      <c r="G18" s="27" t="s">
        <v>158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827</v>
      </c>
      <c r="D19" s="28" t="s">
        <v>828</v>
      </c>
      <c r="E19" s="29" t="s">
        <v>324</v>
      </c>
      <c r="F19" s="30" t="s">
        <v>823</v>
      </c>
      <c r="G19" s="27" t="s">
        <v>96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829</v>
      </c>
      <c r="D20" s="28" t="s">
        <v>357</v>
      </c>
      <c r="E20" s="29" t="s">
        <v>324</v>
      </c>
      <c r="F20" s="30" t="s">
        <v>830</v>
      </c>
      <c r="G20" s="27" t="s">
        <v>92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831</v>
      </c>
      <c r="D21" s="28" t="s">
        <v>832</v>
      </c>
      <c r="E21" s="29" t="s">
        <v>833</v>
      </c>
      <c r="F21" s="30" t="s">
        <v>834</v>
      </c>
      <c r="G21" s="27" t="s">
        <v>166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835</v>
      </c>
      <c r="D22" s="28" t="s">
        <v>285</v>
      </c>
      <c r="E22" s="29" t="s">
        <v>523</v>
      </c>
      <c r="F22" s="30" t="s">
        <v>321</v>
      </c>
      <c r="G22" s="27" t="s">
        <v>166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836</v>
      </c>
      <c r="D23" s="28" t="s">
        <v>463</v>
      </c>
      <c r="E23" s="29" t="s">
        <v>523</v>
      </c>
      <c r="F23" s="30" t="s">
        <v>837</v>
      </c>
      <c r="G23" s="27" t="s">
        <v>145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838</v>
      </c>
      <c r="D24" s="28" t="s">
        <v>839</v>
      </c>
      <c r="E24" s="29" t="s">
        <v>677</v>
      </c>
      <c r="F24" s="30" t="s">
        <v>840</v>
      </c>
      <c r="G24" s="27" t="s">
        <v>162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841</v>
      </c>
      <c r="D25" s="28" t="s">
        <v>842</v>
      </c>
      <c r="E25" s="29" t="s">
        <v>843</v>
      </c>
      <c r="F25" s="30" t="s">
        <v>585</v>
      </c>
      <c r="G25" s="27" t="s">
        <v>166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844</v>
      </c>
      <c r="D26" s="28" t="s">
        <v>543</v>
      </c>
      <c r="E26" s="29" t="s">
        <v>341</v>
      </c>
      <c r="F26" s="30" t="s">
        <v>845</v>
      </c>
      <c r="G26" s="27" t="s">
        <v>136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846</v>
      </c>
      <c r="D27" s="28" t="s">
        <v>847</v>
      </c>
      <c r="E27" s="29" t="s">
        <v>341</v>
      </c>
      <c r="F27" s="30" t="s">
        <v>848</v>
      </c>
      <c r="G27" s="27" t="s">
        <v>92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849</v>
      </c>
      <c r="D28" s="28" t="s">
        <v>190</v>
      </c>
      <c r="E28" s="29" t="s">
        <v>850</v>
      </c>
      <c r="F28" s="30" t="s">
        <v>641</v>
      </c>
      <c r="G28" s="27" t="s">
        <v>166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851</v>
      </c>
      <c r="D29" s="28" t="s">
        <v>201</v>
      </c>
      <c r="E29" s="29" t="s">
        <v>852</v>
      </c>
      <c r="F29" s="30" t="s">
        <v>853</v>
      </c>
      <c r="G29" s="27" t="s">
        <v>92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854</v>
      </c>
      <c r="D30" s="28" t="s">
        <v>855</v>
      </c>
      <c r="E30" s="29" t="s">
        <v>176</v>
      </c>
      <c r="F30" s="30" t="s">
        <v>856</v>
      </c>
      <c r="G30" s="27" t="s">
        <v>166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857</v>
      </c>
      <c r="D31" s="28" t="s">
        <v>858</v>
      </c>
      <c r="E31" s="29" t="s">
        <v>176</v>
      </c>
      <c r="F31" s="30" t="s">
        <v>227</v>
      </c>
      <c r="G31" s="27" t="s">
        <v>166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859</v>
      </c>
      <c r="D32" s="28" t="s">
        <v>190</v>
      </c>
      <c r="E32" s="29" t="s">
        <v>176</v>
      </c>
      <c r="F32" s="30" t="s">
        <v>837</v>
      </c>
      <c r="G32" s="27" t="s">
        <v>107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860</v>
      </c>
      <c r="D33" s="28" t="s">
        <v>861</v>
      </c>
      <c r="E33" s="29" t="s">
        <v>862</v>
      </c>
      <c r="F33" s="30" t="s">
        <v>863</v>
      </c>
      <c r="G33" s="27" t="s">
        <v>136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864</v>
      </c>
      <c r="D34" s="28" t="s">
        <v>865</v>
      </c>
      <c r="E34" s="29" t="s">
        <v>368</v>
      </c>
      <c r="F34" s="30" t="s">
        <v>866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867</v>
      </c>
      <c r="D35" s="28" t="s">
        <v>785</v>
      </c>
      <c r="E35" s="29" t="s">
        <v>368</v>
      </c>
      <c r="F35" s="30" t="s">
        <v>135</v>
      </c>
      <c r="G35" s="27" t="s">
        <v>136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868</v>
      </c>
      <c r="D36" s="28" t="s">
        <v>869</v>
      </c>
      <c r="E36" s="29" t="s">
        <v>374</v>
      </c>
      <c r="F36" s="30" t="s">
        <v>870</v>
      </c>
      <c r="G36" s="27" t="s">
        <v>92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871</v>
      </c>
      <c r="D37" s="28" t="s">
        <v>155</v>
      </c>
      <c r="E37" s="29" t="s">
        <v>374</v>
      </c>
      <c r="F37" s="30" t="s">
        <v>91</v>
      </c>
      <c r="G37" s="27" t="s">
        <v>145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872</v>
      </c>
      <c r="D38" s="28" t="s">
        <v>873</v>
      </c>
      <c r="E38" s="29" t="s">
        <v>699</v>
      </c>
      <c r="F38" s="30" t="s">
        <v>874</v>
      </c>
      <c r="G38" s="27" t="s">
        <v>92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875</v>
      </c>
      <c r="D39" s="28" t="s">
        <v>876</v>
      </c>
      <c r="E39" s="29" t="s">
        <v>877</v>
      </c>
      <c r="F39" s="30" t="s">
        <v>878</v>
      </c>
      <c r="G39" s="27" t="s">
        <v>145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879</v>
      </c>
      <c r="D40" s="28" t="s">
        <v>668</v>
      </c>
      <c r="E40" s="29" t="s">
        <v>187</v>
      </c>
      <c r="F40" s="30" t="s">
        <v>300</v>
      </c>
      <c r="G40" s="27" t="s">
        <v>166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880</v>
      </c>
      <c r="D41" s="28" t="s">
        <v>155</v>
      </c>
      <c r="E41" s="29" t="s">
        <v>881</v>
      </c>
      <c r="F41" s="30" t="s">
        <v>95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882</v>
      </c>
      <c r="D42" s="28" t="s">
        <v>498</v>
      </c>
      <c r="E42" s="29" t="s">
        <v>210</v>
      </c>
      <c r="F42" s="30" t="s">
        <v>883</v>
      </c>
      <c r="G42" s="27" t="s">
        <v>607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884</v>
      </c>
      <c r="D43" s="28" t="s">
        <v>885</v>
      </c>
      <c r="E43" s="29" t="s">
        <v>886</v>
      </c>
      <c r="F43" s="30" t="s">
        <v>887</v>
      </c>
      <c r="G43" s="27" t="s">
        <v>89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888</v>
      </c>
      <c r="D44" s="28" t="s">
        <v>889</v>
      </c>
      <c r="E44" s="29" t="s">
        <v>890</v>
      </c>
      <c r="F44" s="30" t="s">
        <v>891</v>
      </c>
      <c r="G44" s="27" t="s">
        <v>145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892</v>
      </c>
      <c r="D45" s="28" t="s">
        <v>893</v>
      </c>
      <c r="E45" s="29" t="s">
        <v>410</v>
      </c>
      <c r="F45" s="30" t="s">
        <v>894</v>
      </c>
      <c r="G45" s="27" t="s">
        <v>162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895</v>
      </c>
      <c r="D46" s="28" t="s">
        <v>896</v>
      </c>
      <c r="E46" s="29" t="s">
        <v>229</v>
      </c>
      <c r="F46" s="30" t="s">
        <v>897</v>
      </c>
      <c r="G46" s="27" t="s">
        <v>158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898</v>
      </c>
      <c r="D47" s="28" t="s">
        <v>899</v>
      </c>
      <c r="E47" s="29" t="s">
        <v>237</v>
      </c>
      <c r="F47" s="30" t="s">
        <v>900</v>
      </c>
      <c r="G47" s="27" t="s">
        <v>166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901</v>
      </c>
      <c r="D48" s="28" t="s">
        <v>902</v>
      </c>
      <c r="E48" s="29" t="s">
        <v>903</v>
      </c>
      <c r="F48" s="30" t="s">
        <v>904</v>
      </c>
      <c r="G48" s="27" t="s">
        <v>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905</v>
      </c>
      <c r="D49" s="28" t="s">
        <v>906</v>
      </c>
      <c r="E49" s="29" t="s">
        <v>907</v>
      </c>
      <c r="F49" s="30" t="s">
        <v>908</v>
      </c>
      <c r="G49" s="27" t="s">
        <v>145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909</v>
      </c>
      <c r="D50" s="28" t="s">
        <v>190</v>
      </c>
      <c r="E50" s="29" t="s">
        <v>910</v>
      </c>
      <c r="F50" s="30" t="s">
        <v>911</v>
      </c>
      <c r="G50" s="27" t="s">
        <v>580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912</v>
      </c>
      <c r="D51" s="28" t="s">
        <v>498</v>
      </c>
      <c r="E51" s="29" t="s">
        <v>246</v>
      </c>
      <c r="F51" s="30" t="s">
        <v>445</v>
      </c>
      <c r="G51" s="27" t="s">
        <v>96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913</v>
      </c>
      <c r="D52" s="28" t="s">
        <v>914</v>
      </c>
      <c r="E52" s="29" t="s">
        <v>748</v>
      </c>
      <c r="F52" s="30" t="s">
        <v>915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916</v>
      </c>
      <c r="D53" s="28" t="s">
        <v>312</v>
      </c>
      <c r="E53" s="29" t="s">
        <v>917</v>
      </c>
      <c r="F53" s="30" t="s">
        <v>414</v>
      </c>
      <c r="G53" s="27" t="s">
        <v>166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918</v>
      </c>
      <c r="D54" s="28" t="s">
        <v>919</v>
      </c>
      <c r="E54" s="29" t="s">
        <v>266</v>
      </c>
      <c r="F54" s="30" t="s">
        <v>598</v>
      </c>
      <c r="G54" s="27" t="s">
        <v>145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920</v>
      </c>
      <c r="D55" s="28" t="s">
        <v>921</v>
      </c>
      <c r="E55" s="29" t="s">
        <v>274</v>
      </c>
      <c r="F55" s="30" t="s">
        <v>338</v>
      </c>
      <c r="G55" s="27" t="s">
        <v>166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922</v>
      </c>
      <c r="D56" s="28" t="s">
        <v>742</v>
      </c>
      <c r="E56" s="29" t="s">
        <v>640</v>
      </c>
      <c r="F56" s="30" t="s">
        <v>923</v>
      </c>
      <c r="G56" s="27" t="s">
        <v>162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924</v>
      </c>
      <c r="D57" s="28" t="s">
        <v>568</v>
      </c>
      <c r="E57" s="29" t="s">
        <v>925</v>
      </c>
      <c r="F57" s="30" t="s">
        <v>926</v>
      </c>
      <c r="G57" s="27" t="s">
        <v>92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927</v>
      </c>
      <c r="D58" s="28" t="s">
        <v>928</v>
      </c>
      <c r="E58" s="29" t="s">
        <v>925</v>
      </c>
      <c r="F58" s="30" t="s">
        <v>696</v>
      </c>
      <c r="G58" s="27" t="s">
        <v>145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929</v>
      </c>
      <c r="D59" s="28" t="s">
        <v>930</v>
      </c>
      <c r="E59" s="29" t="s">
        <v>290</v>
      </c>
      <c r="F59" s="30" t="s">
        <v>931</v>
      </c>
      <c r="G59" s="27" t="s">
        <v>123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932</v>
      </c>
      <c r="D60" s="28" t="s">
        <v>933</v>
      </c>
      <c r="E60" s="29" t="s">
        <v>934</v>
      </c>
      <c r="F60" s="30" t="s">
        <v>935</v>
      </c>
      <c r="G60" s="27" t="s">
        <v>136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936</v>
      </c>
      <c r="D61" s="28" t="s">
        <v>937</v>
      </c>
      <c r="E61" s="29" t="s">
        <v>470</v>
      </c>
      <c r="F61" s="30" t="s">
        <v>938</v>
      </c>
      <c r="G61" s="27" t="s">
        <v>136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939</v>
      </c>
      <c r="D62" s="28" t="s">
        <v>698</v>
      </c>
      <c r="E62" s="29" t="s">
        <v>796</v>
      </c>
      <c r="F62" s="30" t="s">
        <v>940</v>
      </c>
      <c r="G62" s="27" t="s">
        <v>107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941</v>
      </c>
      <c r="D63" s="28" t="s">
        <v>942</v>
      </c>
      <c r="E63" s="29" t="s">
        <v>943</v>
      </c>
      <c r="F63" s="30" t="s">
        <v>944</v>
      </c>
      <c r="G63" s="27" t="s">
        <v>216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945</v>
      </c>
      <c r="D64" s="28" t="s">
        <v>946</v>
      </c>
      <c r="E64" s="29" t="s">
        <v>800</v>
      </c>
      <c r="F64" s="30" t="s">
        <v>947</v>
      </c>
      <c r="G64" s="27" t="s">
        <v>96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hidden="1">
      <c r="A66" s="2"/>
      <c r="B66" s="110" t="s">
        <v>28</v>
      </c>
      <c r="C66" s="11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hidden="1" customHeight="1">
      <c r="A67" s="2"/>
      <c r="B67" s="45" t="s">
        <v>29</v>
      </c>
      <c r="C67" s="45"/>
      <c r="D67" s="46">
        <f>+$Y$9</f>
        <v>54</v>
      </c>
      <c r="E67" s="47" t="s">
        <v>30</v>
      </c>
      <c r="F67" s="47"/>
      <c r="G67" s="130" t="s">
        <v>31</v>
      </c>
      <c r="H67" s="130"/>
      <c r="I67" s="130"/>
      <c r="J67" s="130"/>
      <c r="K67" s="130"/>
      <c r="L67" s="130"/>
      <c r="M67" s="130"/>
      <c r="N67" s="130"/>
      <c r="O67" s="130"/>
      <c r="P67" s="48">
        <f>$Y$9 -COUNTIF($T$10:$T$254,"Vắng") -COUNTIF($T$10:$T$254,"Vắng có phép") - COUNTIF($T$10:$T$254,"Đình chỉ thi") - COUNTIF($T$10:$T$254,"Không đủ ĐKDT")</f>
        <v>54</v>
      </c>
      <c r="Q67" s="48"/>
      <c r="R67" s="49"/>
      <c r="S67" s="50"/>
      <c r="T67" s="50" t="s">
        <v>30</v>
      </c>
      <c r="U67" s="3"/>
    </row>
    <row r="68" spans="1:38" ht="16.5" hidden="1" customHeight="1">
      <c r="A68" s="2"/>
      <c r="B68" s="45" t="s">
        <v>32</v>
      </c>
      <c r="C68" s="45"/>
      <c r="D68" s="46">
        <f>+$AJ$9</f>
        <v>0</v>
      </c>
      <c r="E68" s="47" t="s">
        <v>30</v>
      </c>
      <c r="F68" s="47"/>
      <c r="G68" s="130" t="s">
        <v>33</v>
      </c>
      <c r="H68" s="130"/>
      <c r="I68" s="130"/>
      <c r="J68" s="130"/>
      <c r="K68" s="130"/>
      <c r="L68" s="130"/>
      <c r="M68" s="130"/>
      <c r="N68" s="130"/>
      <c r="O68" s="130"/>
      <c r="P68" s="51">
        <f>COUNTIF($T$10:$T$130,"Vắng")</f>
        <v>0</v>
      </c>
      <c r="Q68" s="51"/>
      <c r="R68" s="52"/>
      <c r="S68" s="50"/>
      <c r="T68" s="50" t="s">
        <v>30</v>
      </c>
      <c r="U68" s="3"/>
    </row>
    <row r="69" spans="1:38" ht="16.5" hidden="1" customHeight="1">
      <c r="A69" s="2"/>
      <c r="B69" s="45" t="s">
        <v>54</v>
      </c>
      <c r="C69" s="45"/>
      <c r="D69" s="85">
        <f>COUNTIF(V11:V64,"Học lại")</f>
        <v>54</v>
      </c>
      <c r="E69" s="47" t="s">
        <v>30</v>
      </c>
      <c r="F69" s="47"/>
      <c r="G69" s="130" t="s">
        <v>55</v>
      </c>
      <c r="H69" s="130"/>
      <c r="I69" s="130"/>
      <c r="J69" s="130"/>
      <c r="K69" s="130"/>
      <c r="L69" s="130"/>
      <c r="M69" s="130"/>
      <c r="N69" s="130"/>
      <c r="O69" s="130"/>
      <c r="P69" s="48">
        <f>COUNTIF($T$10:$T$130,"Vắng có phép")</f>
        <v>0</v>
      </c>
      <c r="Q69" s="48"/>
      <c r="R69" s="49"/>
      <c r="S69" s="50"/>
      <c r="T69" s="50" t="s">
        <v>30</v>
      </c>
      <c r="U69" s="3"/>
    </row>
    <row r="70" spans="1:38" ht="3" hidden="1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idden="1">
      <c r="B71" s="86" t="s">
        <v>34</v>
      </c>
      <c r="C71" s="86"/>
      <c r="D71" s="87">
        <f>COUNTIF(V11:V64,"Thi lại")</f>
        <v>0</v>
      </c>
      <c r="E71" s="88" t="s">
        <v>30</v>
      </c>
      <c r="F71" s="3"/>
      <c r="G71" s="3"/>
      <c r="H71" s="3"/>
      <c r="I71" s="3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3"/>
    </row>
    <row r="72" spans="1:38" hidden="1">
      <c r="B72" s="86"/>
      <c r="C72" s="86"/>
      <c r="D72" s="87"/>
      <c r="E72" s="88"/>
      <c r="F72" s="3"/>
      <c r="G72" s="3"/>
      <c r="H72" s="3"/>
      <c r="I72" s="3"/>
      <c r="J72" s="129" t="s">
        <v>56</v>
      </c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3"/>
    </row>
    <row r="73" spans="1:38" hidden="1">
      <c r="A73" s="53"/>
      <c r="B73" s="98" t="s">
        <v>35</v>
      </c>
      <c r="C73" s="98"/>
      <c r="D73" s="98"/>
      <c r="E73" s="98"/>
      <c r="F73" s="98"/>
      <c r="G73" s="98"/>
      <c r="H73" s="98"/>
      <c r="I73" s="54"/>
      <c r="J73" s="103" t="s">
        <v>36</v>
      </c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3"/>
    </row>
    <row r="74" spans="1:38" ht="4.5" hidden="1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 hidden="1">
      <c r="B75" s="98" t="s">
        <v>37</v>
      </c>
      <c r="C75" s="98"/>
      <c r="D75" s="100" t="s">
        <v>38</v>
      </c>
      <c r="E75" s="100"/>
      <c r="F75" s="100"/>
      <c r="G75" s="100"/>
      <c r="H75" s="100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hidden="1" customHeight="1">
      <c r="A81" s="1"/>
      <c r="B81" s="99" t="s">
        <v>39</v>
      </c>
      <c r="C81" s="99"/>
      <c r="D81" s="99" t="s">
        <v>57</v>
      </c>
      <c r="E81" s="99"/>
      <c r="F81" s="99"/>
      <c r="G81" s="99"/>
      <c r="H81" s="99"/>
      <c r="I81" s="99"/>
      <c r="J81" s="99" t="s">
        <v>40</v>
      </c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customHeight="1">
      <c r="B84" s="97" t="s">
        <v>52</v>
      </c>
      <c r="C84" s="98"/>
      <c r="D84" s="98"/>
      <c r="E84" s="98"/>
      <c r="F84" s="98"/>
      <c r="G84" s="98"/>
      <c r="H84" s="97" t="s">
        <v>53</v>
      </c>
      <c r="I84" s="97"/>
      <c r="J84" s="97"/>
      <c r="K84" s="97"/>
      <c r="L84" s="97"/>
      <c r="M84" s="97"/>
      <c r="N84" s="101" t="s">
        <v>59</v>
      </c>
      <c r="O84" s="101"/>
      <c r="P84" s="101"/>
      <c r="Q84" s="101"/>
      <c r="R84" s="101"/>
      <c r="S84" s="101"/>
      <c r="T84" s="101"/>
      <c r="U84" s="101"/>
    </row>
    <row r="85" spans="1:38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>
      <c r="B86" s="98" t="s">
        <v>37</v>
      </c>
      <c r="C86" s="98"/>
      <c r="D86" s="100" t="s">
        <v>38</v>
      </c>
      <c r="E86" s="100"/>
      <c r="F86" s="100"/>
      <c r="G86" s="100"/>
      <c r="H86" s="100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92" spans="1:38"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 t="s">
        <v>60</v>
      </c>
      <c r="O92" s="96"/>
      <c r="P92" s="96"/>
      <c r="Q92" s="96"/>
      <c r="R92" s="96"/>
      <c r="S92" s="96"/>
      <c r="T92" s="96"/>
      <c r="U92" s="96"/>
    </row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  <filterColumn colId="12"/>
  </autoFilter>
  <mergeCells count="61">
    <mergeCell ref="B86:C86"/>
    <mergeCell ref="D86:H86"/>
    <mergeCell ref="B92:D92"/>
    <mergeCell ref="E92:G92"/>
    <mergeCell ref="H92:M92"/>
    <mergeCell ref="N92:U92"/>
    <mergeCell ref="B81:C81"/>
    <mergeCell ref="D81:I81"/>
    <mergeCell ref="J81:T81"/>
    <mergeCell ref="B84:G84"/>
    <mergeCell ref="H84:M84"/>
    <mergeCell ref="N84:U84"/>
    <mergeCell ref="G69:O69"/>
    <mergeCell ref="J71:T71"/>
    <mergeCell ref="J72:T72"/>
    <mergeCell ref="B73:H73"/>
    <mergeCell ref="J73:T73"/>
    <mergeCell ref="B75:C75"/>
    <mergeCell ref="D75:H75"/>
    <mergeCell ref="T8:T10"/>
    <mergeCell ref="U8:U10"/>
    <mergeCell ref="B10:G10"/>
    <mergeCell ref="B66:C66"/>
    <mergeCell ref="G67:O67"/>
    <mergeCell ref="G68:O6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4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69 AL3:AL9 X3:AK4 W5:AK9 V11:W6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62" activePane="bottomLeft" state="frozen"/>
      <selection activeCell="L1" sqref="L1:T1"/>
      <selection pane="bottomLeft" activeCell="A69" sqref="A6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80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INT1340-04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654</v>
      </c>
      <c r="D11" s="17" t="s">
        <v>655</v>
      </c>
      <c r="E11" s="18" t="s">
        <v>87</v>
      </c>
      <c r="F11" s="19" t="s">
        <v>656</v>
      </c>
      <c r="G11" s="16" t="s">
        <v>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657</v>
      </c>
      <c r="D12" s="28" t="s">
        <v>190</v>
      </c>
      <c r="E12" s="29" t="s">
        <v>105</v>
      </c>
      <c r="F12" s="30" t="s">
        <v>598</v>
      </c>
      <c r="G12" s="27" t="s">
        <v>123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658</v>
      </c>
      <c r="D13" s="28" t="s">
        <v>151</v>
      </c>
      <c r="E13" s="29" t="s">
        <v>659</v>
      </c>
      <c r="F13" s="30" t="s">
        <v>660</v>
      </c>
      <c r="G13" s="27" t="s">
        <v>107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661</v>
      </c>
      <c r="D14" s="28" t="s">
        <v>312</v>
      </c>
      <c r="E14" s="29" t="s">
        <v>502</v>
      </c>
      <c r="F14" s="30" t="s">
        <v>662</v>
      </c>
      <c r="G14" s="27" t="s">
        <v>162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663</v>
      </c>
      <c r="D15" s="28" t="s">
        <v>190</v>
      </c>
      <c r="E15" s="29" t="s">
        <v>114</v>
      </c>
      <c r="F15" s="30" t="s">
        <v>144</v>
      </c>
      <c r="G15" s="27" t="s">
        <v>96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664</v>
      </c>
      <c r="D16" s="28" t="s">
        <v>665</v>
      </c>
      <c r="E16" s="29" t="s">
        <v>666</v>
      </c>
      <c r="F16" s="30" t="s">
        <v>149</v>
      </c>
      <c r="G16" s="27" t="s">
        <v>107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667</v>
      </c>
      <c r="D17" s="28" t="s">
        <v>668</v>
      </c>
      <c r="E17" s="29" t="s">
        <v>126</v>
      </c>
      <c r="F17" s="30" t="s">
        <v>506</v>
      </c>
      <c r="G17" s="27" t="s">
        <v>162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669</v>
      </c>
      <c r="D18" s="28" t="s">
        <v>190</v>
      </c>
      <c r="E18" s="29" t="s">
        <v>130</v>
      </c>
      <c r="F18" s="30" t="s">
        <v>641</v>
      </c>
      <c r="G18" s="27" t="s">
        <v>145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670</v>
      </c>
      <c r="D19" s="28" t="s">
        <v>671</v>
      </c>
      <c r="E19" s="29" t="s">
        <v>523</v>
      </c>
      <c r="F19" s="30" t="s">
        <v>672</v>
      </c>
      <c r="G19" s="27" t="s">
        <v>92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673</v>
      </c>
      <c r="D20" s="28" t="s">
        <v>674</v>
      </c>
      <c r="E20" s="29" t="s">
        <v>523</v>
      </c>
      <c r="F20" s="30" t="s">
        <v>675</v>
      </c>
      <c r="G20" s="27" t="s">
        <v>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676</v>
      </c>
      <c r="D21" s="28" t="s">
        <v>357</v>
      </c>
      <c r="E21" s="29" t="s">
        <v>677</v>
      </c>
      <c r="F21" s="30" t="s">
        <v>99</v>
      </c>
      <c r="G21" s="27" t="s">
        <v>123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678</v>
      </c>
      <c r="D22" s="28" t="s">
        <v>679</v>
      </c>
      <c r="E22" s="29" t="s">
        <v>148</v>
      </c>
      <c r="F22" s="30" t="s">
        <v>598</v>
      </c>
      <c r="G22" s="27" t="s">
        <v>158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680</v>
      </c>
      <c r="D23" s="28" t="s">
        <v>273</v>
      </c>
      <c r="E23" s="29" t="s">
        <v>148</v>
      </c>
      <c r="F23" s="30" t="s">
        <v>681</v>
      </c>
      <c r="G23" s="27" t="s">
        <v>92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682</v>
      </c>
      <c r="D24" s="28" t="s">
        <v>683</v>
      </c>
      <c r="E24" s="29" t="s">
        <v>148</v>
      </c>
      <c r="F24" s="30" t="s">
        <v>310</v>
      </c>
      <c r="G24" s="27" t="s">
        <v>158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684</v>
      </c>
      <c r="D25" s="28" t="s">
        <v>685</v>
      </c>
      <c r="E25" s="29" t="s">
        <v>686</v>
      </c>
      <c r="F25" s="30" t="s">
        <v>375</v>
      </c>
      <c r="G25" s="27" t="s">
        <v>166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687</v>
      </c>
      <c r="D26" s="28" t="s">
        <v>190</v>
      </c>
      <c r="E26" s="29" t="s">
        <v>169</v>
      </c>
      <c r="F26" s="30" t="s">
        <v>688</v>
      </c>
      <c r="G26" s="27" t="s">
        <v>107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689</v>
      </c>
      <c r="D27" s="28" t="s">
        <v>690</v>
      </c>
      <c r="E27" s="29" t="s">
        <v>176</v>
      </c>
      <c r="F27" s="30" t="s">
        <v>691</v>
      </c>
      <c r="G27" s="27" t="s">
        <v>136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692</v>
      </c>
      <c r="D28" s="28" t="s">
        <v>498</v>
      </c>
      <c r="E28" s="29" t="s">
        <v>176</v>
      </c>
      <c r="F28" s="30" t="s">
        <v>644</v>
      </c>
      <c r="G28" s="27" t="s">
        <v>166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693</v>
      </c>
      <c r="D29" s="28" t="s">
        <v>694</v>
      </c>
      <c r="E29" s="29" t="s">
        <v>368</v>
      </c>
      <c r="F29" s="30" t="s">
        <v>238</v>
      </c>
      <c r="G29" s="27" t="s">
        <v>96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695</v>
      </c>
      <c r="D30" s="28" t="s">
        <v>371</v>
      </c>
      <c r="E30" s="29" t="s">
        <v>368</v>
      </c>
      <c r="F30" s="30" t="s">
        <v>696</v>
      </c>
      <c r="G30" s="27" t="s">
        <v>107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697</v>
      </c>
      <c r="D31" s="28" t="s">
        <v>698</v>
      </c>
      <c r="E31" s="29" t="s">
        <v>699</v>
      </c>
      <c r="F31" s="30" t="s">
        <v>385</v>
      </c>
      <c r="G31" s="27" t="s">
        <v>166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700</v>
      </c>
      <c r="D32" s="28" t="s">
        <v>701</v>
      </c>
      <c r="E32" s="29" t="s">
        <v>187</v>
      </c>
      <c r="F32" s="30" t="s">
        <v>702</v>
      </c>
      <c r="G32" s="27" t="s">
        <v>166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703</v>
      </c>
      <c r="D33" s="28" t="s">
        <v>190</v>
      </c>
      <c r="E33" s="29" t="s">
        <v>187</v>
      </c>
      <c r="F33" s="30" t="s">
        <v>704</v>
      </c>
      <c r="G33" s="27" t="s">
        <v>89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705</v>
      </c>
      <c r="D34" s="28" t="s">
        <v>312</v>
      </c>
      <c r="E34" s="29" t="s">
        <v>706</v>
      </c>
      <c r="F34" s="30" t="s">
        <v>503</v>
      </c>
      <c r="G34" s="27" t="s">
        <v>145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707</v>
      </c>
      <c r="D35" s="28" t="s">
        <v>155</v>
      </c>
      <c r="E35" s="29" t="s">
        <v>708</v>
      </c>
      <c r="F35" s="30" t="s">
        <v>709</v>
      </c>
      <c r="G35" s="27" t="s">
        <v>92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710</v>
      </c>
      <c r="D36" s="28" t="s">
        <v>711</v>
      </c>
      <c r="E36" s="29" t="s">
        <v>210</v>
      </c>
      <c r="F36" s="30" t="s">
        <v>517</v>
      </c>
      <c r="G36" s="27" t="s">
        <v>166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712</v>
      </c>
      <c r="D37" s="28" t="s">
        <v>190</v>
      </c>
      <c r="E37" s="29" t="s">
        <v>713</v>
      </c>
      <c r="F37" s="30" t="s">
        <v>714</v>
      </c>
      <c r="G37" s="27" t="s">
        <v>162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715</v>
      </c>
      <c r="D38" s="28" t="s">
        <v>716</v>
      </c>
      <c r="E38" s="29" t="s">
        <v>717</v>
      </c>
      <c r="F38" s="30" t="s">
        <v>718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719</v>
      </c>
      <c r="D39" s="28" t="s">
        <v>720</v>
      </c>
      <c r="E39" s="29" t="s">
        <v>721</v>
      </c>
      <c r="F39" s="30" t="s">
        <v>722</v>
      </c>
      <c r="G39" s="27" t="s">
        <v>166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723</v>
      </c>
      <c r="D40" s="28" t="s">
        <v>724</v>
      </c>
      <c r="E40" s="29" t="s">
        <v>223</v>
      </c>
      <c r="F40" s="30" t="s">
        <v>419</v>
      </c>
      <c r="G40" s="27" t="s">
        <v>158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725</v>
      </c>
      <c r="D41" s="28" t="s">
        <v>726</v>
      </c>
      <c r="E41" s="29" t="s">
        <v>237</v>
      </c>
      <c r="F41" s="30" t="s">
        <v>727</v>
      </c>
      <c r="G41" s="27" t="s">
        <v>162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728</v>
      </c>
      <c r="D42" s="28" t="s">
        <v>125</v>
      </c>
      <c r="E42" s="29" t="s">
        <v>237</v>
      </c>
      <c r="F42" s="30" t="s">
        <v>729</v>
      </c>
      <c r="G42" s="27" t="s">
        <v>607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730</v>
      </c>
      <c r="D43" s="28" t="s">
        <v>731</v>
      </c>
      <c r="E43" s="29" t="s">
        <v>243</v>
      </c>
      <c r="F43" s="30" t="s">
        <v>732</v>
      </c>
      <c r="G43" s="27" t="s">
        <v>162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733</v>
      </c>
      <c r="D44" s="28" t="s">
        <v>222</v>
      </c>
      <c r="E44" s="29" t="s">
        <v>734</v>
      </c>
      <c r="F44" s="30" t="s">
        <v>735</v>
      </c>
      <c r="G44" s="27" t="s">
        <v>166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736</v>
      </c>
      <c r="D45" s="28" t="s">
        <v>737</v>
      </c>
      <c r="E45" s="29" t="s">
        <v>738</v>
      </c>
      <c r="F45" s="30" t="s">
        <v>626</v>
      </c>
      <c r="G45" s="27" t="s">
        <v>166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739</v>
      </c>
      <c r="D46" s="28" t="s">
        <v>201</v>
      </c>
      <c r="E46" s="29" t="s">
        <v>738</v>
      </c>
      <c r="F46" s="30" t="s">
        <v>740</v>
      </c>
      <c r="G46" s="27" t="s">
        <v>92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741</v>
      </c>
      <c r="D47" s="28" t="s">
        <v>742</v>
      </c>
      <c r="E47" s="29" t="s">
        <v>603</v>
      </c>
      <c r="F47" s="30" t="s">
        <v>743</v>
      </c>
      <c r="G47" s="27" t="s">
        <v>633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744</v>
      </c>
      <c r="D48" s="28" t="s">
        <v>190</v>
      </c>
      <c r="E48" s="29" t="s">
        <v>745</v>
      </c>
      <c r="F48" s="30" t="s">
        <v>426</v>
      </c>
      <c r="G48" s="27" t="s">
        <v>123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746</v>
      </c>
      <c r="D49" s="28" t="s">
        <v>747</v>
      </c>
      <c r="E49" s="29" t="s">
        <v>748</v>
      </c>
      <c r="F49" s="30" t="s">
        <v>749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750</v>
      </c>
      <c r="D50" s="28" t="s">
        <v>751</v>
      </c>
      <c r="E50" s="29" t="s">
        <v>748</v>
      </c>
      <c r="F50" s="30" t="s">
        <v>752</v>
      </c>
      <c r="G50" s="27" t="s">
        <v>166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753</v>
      </c>
      <c r="D51" s="28" t="s">
        <v>754</v>
      </c>
      <c r="E51" s="29" t="s">
        <v>610</v>
      </c>
      <c r="F51" s="30" t="s">
        <v>95</v>
      </c>
      <c r="G51" s="27" t="s">
        <v>136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755</v>
      </c>
      <c r="D52" s="28" t="s">
        <v>756</v>
      </c>
      <c r="E52" s="29" t="s">
        <v>256</v>
      </c>
      <c r="F52" s="30" t="s">
        <v>757</v>
      </c>
      <c r="G52" s="27" t="s">
        <v>96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758</v>
      </c>
      <c r="D53" s="28" t="s">
        <v>759</v>
      </c>
      <c r="E53" s="29" t="s">
        <v>259</v>
      </c>
      <c r="F53" s="30" t="s">
        <v>760</v>
      </c>
      <c r="G53" s="27" t="s">
        <v>136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761</v>
      </c>
      <c r="D54" s="28" t="s">
        <v>609</v>
      </c>
      <c r="E54" s="29" t="s">
        <v>438</v>
      </c>
      <c r="F54" s="30" t="s">
        <v>538</v>
      </c>
      <c r="G54" s="27" t="s">
        <v>166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762</v>
      </c>
      <c r="D55" s="28" t="s">
        <v>763</v>
      </c>
      <c r="E55" s="29" t="s">
        <v>764</v>
      </c>
      <c r="F55" s="30" t="s">
        <v>765</v>
      </c>
      <c r="G55" s="27" t="s">
        <v>158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766</v>
      </c>
      <c r="D56" s="28" t="s">
        <v>767</v>
      </c>
      <c r="E56" s="29" t="s">
        <v>262</v>
      </c>
      <c r="F56" s="30" t="s">
        <v>768</v>
      </c>
      <c r="G56" s="27" t="s">
        <v>769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770</v>
      </c>
      <c r="D57" s="28" t="s">
        <v>771</v>
      </c>
      <c r="E57" s="29" t="s">
        <v>620</v>
      </c>
      <c r="F57" s="30" t="s">
        <v>772</v>
      </c>
      <c r="G57" s="27" t="s">
        <v>162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773</v>
      </c>
      <c r="D58" s="28" t="s">
        <v>774</v>
      </c>
      <c r="E58" s="29" t="s">
        <v>620</v>
      </c>
      <c r="F58" s="30" t="s">
        <v>775</v>
      </c>
      <c r="G58" s="27" t="s">
        <v>158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776</v>
      </c>
      <c r="D59" s="28" t="s">
        <v>777</v>
      </c>
      <c r="E59" s="29" t="s">
        <v>628</v>
      </c>
      <c r="F59" s="30" t="s">
        <v>778</v>
      </c>
      <c r="G59" s="27" t="s">
        <v>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779</v>
      </c>
      <c r="D60" s="28" t="s">
        <v>155</v>
      </c>
      <c r="E60" s="29" t="s">
        <v>278</v>
      </c>
      <c r="F60" s="30" t="s">
        <v>780</v>
      </c>
      <c r="G60" s="27" t="s">
        <v>107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781</v>
      </c>
      <c r="D61" s="28" t="s">
        <v>312</v>
      </c>
      <c r="E61" s="29" t="s">
        <v>782</v>
      </c>
      <c r="F61" s="30" t="s">
        <v>783</v>
      </c>
      <c r="G61" s="27" t="s">
        <v>136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784</v>
      </c>
      <c r="D62" s="28" t="s">
        <v>785</v>
      </c>
      <c r="E62" s="29" t="s">
        <v>782</v>
      </c>
      <c r="F62" s="30" t="s">
        <v>786</v>
      </c>
      <c r="G62" s="27" t="s">
        <v>162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787</v>
      </c>
      <c r="D63" s="28" t="s">
        <v>668</v>
      </c>
      <c r="E63" s="29" t="s">
        <v>788</v>
      </c>
      <c r="F63" s="30" t="s">
        <v>789</v>
      </c>
      <c r="G63" s="27" t="s">
        <v>162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790</v>
      </c>
      <c r="D64" s="28" t="s">
        <v>791</v>
      </c>
      <c r="E64" s="29" t="s">
        <v>470</v>
      </c>
      <c r="F64" s="30" t="s">
        <v>184</v>
      </c>
      <c r="G64" s="27" t="s">
        <v>92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792</v>
      </c>
      <c r="D65" s="28" t="s">
        <v>646</v>
      </c>
      <c r="E65" s="29" t="s">
        <v>470</v>
      </c>
      <c r="F65" s="30" t="s">
        <v>115</v>
      </c>
      <c r="G65" s="27" t="s">
        <v>89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793</v>
      </c>
      <c r="D66" s="28" t="s">
        <v>421</v>
      </c>
      <c r="E66" s="29" t="s">
        <v>794</v>
      </c>
      <c r="F66" s="30" t="s">
        <v>99</v>
      </c>
      <c r="G66" s="27" t="s">
        <v>136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795</v>
      </c>
      <c r="D67" s="28" t="s">
        <v>584</v>
      </c>
      <c r="E67" s="29" t="s">
        <v>796</v>
      </c>
      <c r="F67" s="30" t="s">
        <v>797</v>
      </c>
      <c r="G67" s="27" t="s">
        <v>89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798</v>
      </c>
      <c r="D68" s="28" t="s">
        <v>799</v>
      </c>
      <c r="E68" s="29" t="s">
        <v>800</v>
      </c>
      <c r="F68" s="30" t="s">
        <v>238</v>
      </c>
      <c r="G68" s="27" t="s">
        <v>162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21" priority="2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62" activePane="bottomLeft" state="frozen"/>
      <selection activeCell="L1" sqref="L1:T1"/>
      <selection pane="bottomLeft" activeCell="A69" sqref="A6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80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INT1340-03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483</v>
      </c>
      <c r="D11" s="17" t="s">
        <v>484</v>
      </c>
      <c r="E11" s="18" t="s">
        <v>87</v>
      </c>
      <c r="F11" s="19" t="s">
        <v>485</v>
      </c>
      <c r="G11" s="16" t="s">
        <v>92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486</v>
      </c>
      <c r="D12" s="28" t="s">
        <v>487</v>
      </c>
      <c r="E12" s="29" t="s">
        <v>87</v>
      </c>
      <c r="F12" s="30" t="s">
        <v>488</v>
      </c>
      <c r="G12" s="27" t="s">
        <v>136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489</v>
      </c>
      <c r="D13" s="28" t="s">
        <v>490</v>
      </c>
      <c r="E13" s="29" t="s">
        <v>491</v>
      </c>
      <c r="F13" s="30" t="s">
        <v>492</v>
      </c>
      <c r="G13" s="27" t="s">
        <v>145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493</v>
      </c>
      <c r="D14" s="28" t="s">
        <v>155</v>
      </c>
      <c r="E14" s="29" t="s">
        <v>494</v>
      </c>
      <c r="F14" s="30" t="s">
        <v>495</v>
      </c>
      <c r="G14" s="27" t="s">
        <v>136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496</v>
      </c>
      <c r="D15" s="28" t="s">
        <v>434</v>
      </c>
      <c r="E15" s="29" t="s">
        <v>110</v>
      </c>
      <c r="F15" s="30" t="s">
        <v>144</v>
      </c>
      <c r="G15" s="27" t="s">
        <v>107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497</v>
      </c>
      <c r="D16" s="28" t="s">
        <v>498</v>
      </c>
      <c r="E16" s="29" t="s">
        <v>110</v>
      </c>
      <c r="F16" s="30" t="s">
        <v>499</v>
      </c>
      <c r="G16" s="27" t="s">
        <v>123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500</v>
      </c>
      <c r="D17" s="28" t="s">
        <v>501</v>
      </c>
      <c r="E17" s="29" t="s">
        <v>502</v>
      </c>
      <c r="F17" s="30" t="s">
        <v>503</v>
      </c>
      <c r="G17" s="27" t="s">
        <v>158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504</v>
      </c>
      <c r="D18" s="28" t="s">
        <v>218</v>
      </c>
      <c r="E18" s="29" t="s">
        <v>505</v>
      </c>
      <c r="F18" s="30" t="s">
        <v>506</v>
      </c>
      <c r="G18" s="27" t="s">
        <v>153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507</v>
      </c>
      <c r="D19" s="28" t="s">
        <v>205</v>
      </c>
      <c r="E19" s="29" t="s">
        <v>126</v>
      </c>
      <c r="F19" s="30" t="s">
        <v>508</v>
      </c>
      <c r="G19" s="27" t="s">
        <v>145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509</v>
      </c>
      <c r="D20" s="28" t="s">
        <v>510</v>
      </c>
      <c r="E20" s="29" t="s">
        <v>126</v>
      </c>
      <c r="F20" s="30" t="s">
        <v>511</v>
      </c>
      <c r="G20" s="27" t="s">
        <v>96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512</v>
      </c>
      <c r="D21" s="28" t="s">
        <v>513</v>
      </c>
      <c r="E21" s="29" t="s">
        <v>126</v>
      </c>
      <c r="F21" s="30" t="s">
        <v>184</v>
      </c>
      <c r="G21" s="27" t="s">
        <v>92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514</v>
      </c>
      <c r="D22" s="28" t="s">
        <v>315</v>
      </c>
      <c r="E22" s="29" t="s">
        <v>126</v>
      </c>
      <c r="F22" s="30" t="s">
        <v>111</v>
      </c>
      <c r="G22" s="27" t="s">
        <v>153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515</v>
      </c>
      <c r="D23" s="28" t="s">
        <v>516</v>
      </c>
      <c r="E23" s="29" t="s">
        <v>126</v>
      </c>
      <c r="F23" s="30" t="s">
        <v>517</v>
      </c>
      <c r="G23" s="27" t="s">
        <v>145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518</v>
      </c>
      <c r="D24" s="28" t="s">
        <v>519</v>
      </c>
      <c r="E24" s="29" t="s">
        <v>318</v>
      </c>
      <c r="F24" s="30" t="s">
        <v>520</v>
      </c>
      <c r="G24" s="27" t="s">
        <v>521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522</v>
      </c>
      <c r="D25" s="28" t="s">
        <v>273</v>
      </c>
      <c r="E25" s="29" t="s">
        <v>523</v>
      </c>
      <c r="F25" s="30" t="s">
        <v>524</v>
      </c>
      <c r="G25" s="27" t="s">
        <v>153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525</v>
      </c>
      <c r="D26" s="28" t="s">
        <v>190</v>
      </c>
      <c r="E26" s="29" t="s">
        <v>526</v>
      </c>
      <c r="F26" s="30" t="s">
        <v>527</v>
      </c>
      <c r="G26" s="27" t="s">
        <v>89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528</v>
      </c>
      <c r="D27" s="28" t="s">
        <v>529</v>
      </c>
      <c r="E27" s="29" t="s">
        <v>143</v>
      </c>
      <c r="F27" s="30" t="s">
        <v>530</v>
      </c>
      <c r="G27" s="27" t="s">
        <v>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531</v>
      </c>
      <c r="D28" s="28" t="s">
        <v>255</v>
      </c>
      <c r="E28" s="29" t="s">
        <v>148</v>
      </c>
      <c r="F28" s="30" t="s">
        <v>532</v>
      </c>
      <c r="G28" s="27" t="s">
        <v>92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533</v>
      </c>
      <c r="D29" s="28" t="s">
        <v>534</v>
      </c>
      <c r="E29" s="29" t="s">
        <v>535</v>
      </c>
      <c r="F29" s="30" t="s">
        <v>536</v>
      </c>
      <c r="G29" s="27" t="s">
        <v>162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537</v>
      </c>
      <c r="D30" s="28" t="s">
        <v>447</v>
      </c>
      <c r="E30" s="29" t="s">
        <v>164</v>
      </c>
      <c r="F30" s="30" t="s">
        <v>538</v>
      </c>
      <c r="G30" s="27" t="s">
        <v>166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539</v>
      </c>
      <c r="D31" s="28" t="s">
        <v>540</v>
      </c>
      <c r="E31" s="29" t="s">
        <v>164</v>
      </c>
      <c r="F31" s="30" t="s">
        <v>541</v>
      </c>
      <c r="G31" s="27" t="s">
        <v>92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542</v>
      </c>
      <c r="D32" s="28" t="s">
        <v>543</v>
      </c>
      <c r="E32" s="29" t="s">
        <v>544</v>
      </c>
      <c r="F32" s="30" t="s">
        <v>419</v>
      </c>
      <c r="G32" s="27" t="s">
        <v>153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545</v>
      </c>
      <c r="D33" s="28" t="s">
        <v>285</v>
      </c>
      <c r="E33" s="29" t="s">
        <v>169</v>
      </c>
      <c r="F33" s="30" t="s">
        <v>546</v>
      </c>
      <c r="G33" s="27" t="s">
        <v>166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547</v>
      </c>
      <c r="D34" s="28" t="s">
        <v>548</v>
      </c>
      <c r="E34" s="29" t="s">
        <v>176</v>
      </c>
      <c r="F34" s="30" t="s">
        <v>549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550</v>
      </c>
      <c r="D35" s="28" t="s">
        <v>551</v>
      </c>
      <c r="E35" s="29" t="s">
        <v>552</v>
      </c>
      <c r="F35" s="30" t="s">
        <v>553</v>
      </c>
      <c r="G35" s="27" t="s">
        <v>145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554</v>
      </c>
      <c r="D36" s="28" t="s">
        <v>182</v>
      </c>
      <c r="E36" s="29" t="s">
        <v>183</v>
      </c>
      <c r="F36" s="30" t="s">
        <v>555</v>
      </c>
      <c r="G36" s="27" t="s">
        <v>89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556</v>
      </c>
      <c r="D37" s="28" t="s">
        <v>557</v>
      </c>
      <c r="E37" s="29" t="s">
        <v>558</v>
      </c>
      <c r="F37" s="30" t="s">
        <v>559</v>
      </c>
      <c r="G37" s="27" t="s">
        <v>136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560</v>
      </c>
      <c r="D38" s="28" t="s">
        <v>548</v>
      </c>
      <c r="E38" s="29" t="s">
        <v>187</v>
      </c>
      <c r="F38" s="30" t="s">
        <v>144</v>
      </c>
      <c r="G38" s="27" t="s">
        <v>96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561</v>
      </c>
      <c r="D39" s="28" t="s">
        <v>562</v>
      </c>
      <c r="E39" s="29" t="s">
        <v>194</v>
      </c>
      <c r="F39" s="30" t="s">
        <v>563</v>
      </c>
      <c r="G39" s="27" t="s">
        <v>166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564</v>
      </c>
      <c r="D40" s="28" t="s">
        <v>565</v>
      </c>
      <c r="E40" s="29" t="s">
        <v>566</v>
      </c>
      <c r="F40" s="30" t="s">
        <v>432</v>
      </c>
      <c r="G40" s="27" t="s">
        <v>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567</v>
      </c>
      <c r="D41" s="28" t="s">
        <v>568</v>
      </c>
      <c r="E41" s="29" t="s">
        <v>569</v>
      </c>
      <c r="F41" s="30" t="s">
        <v>570</v>
      </c>
      <c r="G41" s="27" t="s">
        <v>153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571</v>
      </c>
      <c r="D42" s="28" t="s">
        <v>222</v>
      </c>
      <c r="E42" s="29" t="s">
        <v>219</v>
      </c>
      <c r="F42" s="30" t="s">
        <v>572</v>
      </c>
      <c r="G42" s="27" t="s">
        <v>158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573</v>
      </c>
      <c r="D43" s="28" t="s">
        <v>574</v>
      </c>
      <c r="E43" s="29" t="s">
        <v>575</v>
      </c>
      <c r="F43" s="30" t="s">
        <v>303</v>
      </c>
      <c r="G43" s="27" t="s">
        <v>145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576</v>
      </c>
      <c r="D44" s="28" t="s">
        <v>577</v>
      </c>
      <c r="E44" s="29" t="s">
        <v>578</v>
      </c>
      <c r="F44" s="30" t="s">
        <v>579</v>
      </c>
      <c r="G44" s="27" t="s">
        <v>580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581</v>
      </c>
      <c r="D45" s="28" t="s">
        <v>469</v>
      </c>
      <c r="E45" s="29" t="s">
        <v>410</v>
      </c>
      <c r="F45" s="30" t="s">
        <v>582</v>
      </c>
      <c r="G45" s="27" t="s">
        <v>96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583</v>
      </c>
      <c r="D46" s="28" t="s">
        <v>584</v>
      </c>
      <c r="E46" s="29" t="s">
        <v>410</v>
      </c>
      <c r="F46" s="30" t="s">
        <v>585</v>
      </c>
      <c r="G46" s="27" t="s">
        <v>96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586</v>
      </c>
      <c r="D47" s="28" t="s">
        <v>587</v>
      </c>
      <c r="E47" s="29" t="s">
        <v>223</v>
      </c>
      <c r="F47" s="30" t="s">
        <v>588</v>
      </c>
      <c r="G47" s="27" t="s">
        <v>162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589</v>
      </c>
      <c r="D48" s="28" t="s">
        <v>590</v>
      </c>
      <c r="E48" s="29" t="s">
        <v>223</v>
      </c>
      <c r="F48" s="30" t="s">
        <v>572</v>
      </c>
      <c r="G48" s="27" t="s">
        <v>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591</v>
      </c>
      <c r="D49" s="28" t="s">
        <v>94</v>
      </c>
      <c r="E49" s="29" t="s">
        <v>233</v>
      </c>
      <c r="F49" s="30" t="s">
        <v>592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593</v>
      </c>
      <c r="D50" s="28" t="s">
        <v>155</v>
      </c>
      <c r="E50" s="29" t="s">
        <v>237</v>
      </c>
      <c r="F50" s="30" t="s">
        <v>594</v>
      </c>
      <c r="G50" s="27" t="s">
        <v>136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595</v>
      </c>
      <c r="D51" s="28" t="s">
        <v>596</v>
      </c>
      <c r="E51" s="29" t="s">
        <v>597</v>
      </c>
      <c r="F51" s="30" t="s">
        <v>598</v>
      </c>
      <c r="G51" s="27" t="s">
        <v>158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599</v>
      </c>
      <c r="D52" s="28" t="s">
        <v>371</v>
      </c>
      <c r="E52" s="29" t="s">
        <v>597</v>
      </c>
      <c r="F52" s="30" t="s">
        <v>600</v>
      </c>
      <c r="G52" s="27" t="s">
        <v>145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601</v>
      </c>
      <c r="D53" s="28" t="s">
        <v>602</v>
      </c>
      <c r="E53" s="29" t="s">
        <v>603</v>
      </c>
      <c r="F53" s="30" t="s">
        <v>303</v>
      </c>
      <c r="G53" s="27" t="s">
        <v>162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604</v>
      </c>
      <c r="D54" s="28" t="s">
        <v>605</v>
      </c>
      <c r="E54" s="29" t="s">
        <v>246</v>
      </c>
      <c r="F54" s="30" t="s">
        <v>606</v>
      </c>
      <c r="G54" s="27" t="s">
        <v>607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608</v>
      </c>
      <c r="D55" s="28" t="s">
        <v>609</v>
      </c>
      <c r="E55" s="29" t="s">
        <v>610</v>
      </c>
      <c r="F55" s="30" t="s">
        <v>611</v>
      </c>
      <c r="G55" s="27" t="s">
        <v>92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612</v>
      </c>
      <c r="D56" s="28" t="s">
        <v>613</v>
      </c>
      <c r="E56" s="29" t="s">
        <v>614</v>
      </c>
      <c r="F56" s="30" t="s">
        <v>615</v>
      </c>
      <c r="G56" s="27" t="s">
        <v>145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616</v>
      </c>
      <c r="D57" s="28" t="s">
        <v>617</v>
      </c>
      <c r="E57" s="29" t="s">
        <v>256</v>
      </c>
      <c r="F57" s="30" t="s">
        <v>495</v>
      </c>
      <c r="G57" s="27" t="s">
        <v>166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618</v>
      </c>
      <c r="D58" s="28" t="s">
        <v>619</v>
      </c>
      <c r="E58" s="29" t="s">
        <v>620</v>
      </c>
      <c r="F58" s="30" t="s">
        <v>271</v>
      </c>
      <c r="G58" s="27" t="s">
        <v>145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621</v>
      </c>
      <c r="D59" s="28" t="s">
        <v>622</v>
      </c>
      <c r="E59" s="29" t="s">
        <v>620</v>
      </c>
      <c r="F59" s="30" t="s">
        <v>394</v>
      </c>
      <c r="G59" s="27" t="s">
        <v>145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623</v>
      </c>
      <c r="D60" s="28" t="s">
        <v>624</v>
      </c>
      <c r="E60" s="29" t="s">
        <v>625</v>
      </c>
      <c r="F60" s="30" t="s">
        <v>626</v>
      </c>
      <c r="G60" s="27" t="s">
        <v>136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627</v>
      </c>
      <c r="D61" s="28" t="s">
        <v>190</v>
      </c>
      <c r="E61" s="29" t="s">
        <v>628</v>
      </c>
      <c r="F61" s="30" t="s">
        <v>629</v>
      </c>
      <c r="G61" s="27" t="s">
        <v>92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630</v>
      </c>
      <c r="D62" s="28" t="s">
        <v>155</v>
      </c>
      <c r="E62" s="29" t="s">
        <v>631</v>
      </c>
      <c r="F62" s="30" t="s">
        <v>632</v>
      </c>
      <c r="G62" s="27" t="s">
        <v>633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634</v>
      </c>
      <c r="D63" s="28" t="s">
        <v>635</v>
      </c>
      <c r="E63" s="29" t="s">
        <v>636</v>
      </c>
      <c r="F63" s="30" t="s">
        <v>637</v>
      </c>
      <c r="G63" s="27" t="s">
        <v>123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638</v>
      </c>
      <c r="D64" s="28" t="s">
        <v>639</v>
      </c>
      <c r="E64" s="29" t="s">
        <v>640</v>
      </c>
      <c r="F64" s="30" t="s">
        <v>641</v>
      </c>
      <c r="G64" s="27" t="s">
        <v>166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642</v>
      </c>
      <c r="D65" s="28" t="s">
        <v>643</v>
      </c>
      <c r="E65" s="29" t="s">
        <v>470</v>
      </c>
      <c r="F65" s="30" t="s">
        <v>644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645</v>
      </c>
      <c r="D66" s="28" t="s">
        <v>646</v>
      </c>
      <c r="E66" s="29" t="s">
        <v>647</v>
      </c>
      <c r="F66" s="30" t="s">
        <v>648</v>
      </c>
      <c r="G66" s="27" t="s">
        <v>96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649</v>
      </c>
      <c r="D67" s="28" t="s">
        <v>557</v>
      </c>
      <c r="E67" s="29" t="s">
        <v>647</v>
      </c>
      <c r="F67" s="30" t="s">
        <v>650</v>
      </c>
      <c r="G67" s="27" t="s">
        <v>89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651</v>
      </c>
      <c r="D68" s="28" t="s">
        <v>155</v>
      </c>
      <c r="E68" s="29" t="s">
        <v>652</v>
      </c>
      <c r="F68" s="30" t="s">
        <v>653</v>
      </c>
      <c r="G68" s="27" t="s">
        <v>136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23" priority="2" operator="greaterThan">
      <formula>10</formula>
    </cfRule>
  </conditionalFormatting>
  <conditionalFormatting sqref="C1:C1048576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60" activePane="bottomLeft" state="frozen"/>
      <selection activeCell="L1" sqref="L1:T1"/>
      <selection pane="bottomLeft" activeCell="A67" sqref="A6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77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INT1340-02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56</v>
      </c>
      <c r="AI9" s="71">
        <f>+$AH$9/$Y$9</f>
        <v>1</v>
      </c>
      <c r="AJ9" s="63">
        <f>COUNTIF($V$11:$V$125,"Đạt")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301</v>
      </c>
      <c r="D11" s="17" t="s">
        <v>302</v>
      </c>
      <c r="E11" s="18" t="s">
        <v>110</v>
      </c>
      <c r="F11" s="19" t="s">
        <v>303</v>
      </c>
      <c r="G11" s="16" t="s">
        <v>153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6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304</v>
      </c>
      <c r="D12" s="28" t="s">
        <v>305</v>
      </c>
      <c r="E12" s="29" t="s">
        <v>114</v>
      </c>
      <c r="F12" s="30" t="s">
        <v>306</v>
      </c>
      <c r="G12" s="27" t="s">
        <v>107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307</v>
      </c>
      <c r="D13" s="28" t="s">
        <v>308</v>
      </c>
      <c r="E13" s="29" t="s">
        <v>309</v>
      </c>
      <c r="F13" s="30" t="s">
        <v>310</v>
      </c>
      <c r="G13" s="27" t="s">
        <v>107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311</v>
      </c>
      <c r="D14" s="28" t="s">
        <v>312</v>
      </c>
      <c r="E14" s="29" t="s">
        <v>121</v>
      </c>
      <c r="F14" s="30" t="s">
        <v>313</v>
      </c>
      <c r="G14" s="27" t="s">
        <v>123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314</v>
      </c>
      <c r="D15" s="28" t="s">
        <v>315</v>
      </c>
      <c r="E15" s="29" t="s">
        <v>126</v>
      </c>
      <c r="F15" s="30" t="s">
        <v>91</v>
      </c>
      <c r="G15" s="27" t="s">
        <v>153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316</v>
      </c>
      <c r="D16" s="28" t="s">
        <v>317</v>
      </c>
      <c r="E16" s="29" t="s">
        <v>318</v>
      </c>
      <c r="F16" s="30" t="s">
        <v>319</v>
      </c>
      <c r="G16" s="27" t="s">
        <v>107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320</v>
      </c>
      <c r="D17" s="28" t="s">
        <v>285</v>
      </c>
      <c r="E17" s="29" t="s">
        <v>130</v>
      </c>
      <c r="F17" s="30" t="s">
        <v>321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322</v>
      </c>
      <c r="D18" s="28" t="s">
        <v>323</v>
      </c>
      <c r="E18" s="29" t="s">
        <v>324</v>
      </c>
      <c r="F18" s="30" t="s">
        <v>325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326</v>
      </c>
      <c r="D19" s="28" t="s">
        <v>117</v>
      </c>
      <c r="E19" s="29" t="s">
        <v>324</v>
      </c>
      <c r="F19" s="30" t="s">
        <v>327</v>
      </c>
      <c r="G19" s="27" t="s">
        <v>136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328</v>
      </c>
      <c r="D20" s="28" t="s">
        <v>329</v>
      </c>
      <c r="E20" s="29" t="s">
        <v>324</v>
      </c>
      <c r="F20" s="30" t="s">
        <v>330</v>
      </c>
      <c r="G20" s="27" t="s">
        <v>123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331</v>
      </c>
      <c r="D21" s="28" t="s">
        <v>332</v>
      </c>
      <c r="E21" s="29" t="s">
        <v>333</v>
      </c>
      <c r="F21" s="30" t="s">
        <v>334</v>
      </c>
      <c r="G21" s="27" t="s">
        <v>158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335</v>
      </c>
      <c r="D22" s="28" t="s">
        <v>336</v>
      </c>
      <c r="E22" s="29" t="s">
        <v>337</v>
      </c>
      <c r="F22" s="30" t="s">
        <v>338</v>
      </c>
      <c r="G22" s="27" t="s">
        <v>153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339</v>
      </c>
      <c r="D23" s="28" t="s">
        <v>340</v>
      </c>
      <c r="E23" s="29" t="s">
        <v>341</v>
      </c>
      <c r="F23" s="30" t="s">
        <v>342</v>
      </c>
      <c r="G23" s="27" t="s">
        <v>153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343</v>
      </c>
      <c r="D24" s="28" t="s">
        <v>344</v>
      </c>
      <c r="E24" s="29" t="s">
        <v>148</v>
      </c>
      <c r="F24" s="30" t="s">
        <v>345</v>
      </c>
      <c r="G24" s="27" t="s">
        <v>158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346</v>
      </c>
      <c r="D25" s="28" t="s">
        <v>347</v>
      </c>
      <c r="E25" s="29" t="s">
        <v>148</v>
      </c>
      <c r="F25" s="30" t="s">
        <v>348</v>
      </c>
      <c r="G25" s="27" t="s">
        <v>153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349</v>
      </c>
      <c r="D26" s="28" t="s">
        <v>350</v>
      </c>
      <c r="E26" s="29" t="s">
        <v>164</v>
      </c>
      <c r="F26" s="30" t="s">
        <v>351</v>
      </c>
      <c r="G26" s="27" t="s">
        <v>158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352</v>
      </c>
      <c r="D27" s="28" t="s">
        <v>353</v>
      </c>
      <c r="E27" s="29" t="s">
        <v>354</v>
      </c>
      <c r="F27" s="30" t="s">
        <v>355</v>
      </c>
      <c r="G27" s="27" t="s">
        <v>162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356</v>
      </c>
      <c r="D28" s="28" t="s">
        <v>357</v>
      </c>
      <c r="E28" s="29" t="s">
        <v>358</v>
      </c>
      <c r="F28" s="30" t="s">
        <v>359</v>
      </c>
      <c r="G28" s="27" t="s">
        <v>145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360</v>
      </c>
      <c r="D29" s="28" t="s">
        <v>361</v>
      </c>
      <c r="E29" s="29" t="s">
        <v>169</v>
      </c>
      <c r="F29" s="30" t="s">
        <v>362</v>
      </c>
      <c r="G29" s="27" t="s">
        <v>107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363</v>
      </c>
      <c r="D30" s="28" t="s">
        <v>364</v>
      </c>
      <c r="E30" s="29" t="s">
        <v>169</v>
      </c>
      <c r="F30" s="30" t="s">
        <v>365</v>
      </c>
      <c r="G30" s="27" t="s">
        <v>158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366</v>
      </c>
      <c r="D31" s="28" t="s">
        <v>367</v>
      </c>
      <c r="E31" s="29" t="s">
        <v>368</v>
      </c>
      <c r="F31" s="30" t="s">
        <v>369</v>
      </c>
      <c r="G31" s="27" t="s">
        <v>162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370</v>
      </c>
      <c r="D32" s="28" t="s">
        <v>371</v>
      </c>
      <c r="E32" s="29" t="s">
        <v>368</v>
      </c>
      <c r="F32" s="30" t="s">
        <v>247</v>
      </c>
      <c r="G32" s="27" t="s">
        <v>107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372</v>
      </c>
      <c r="D33" s="28" t="s">
        <v>373</v>
      </c>
      <c r="E33" s="29" t="s">
        <v>374</v>
      </c>
      <c r="F33" s="30" t="s">
        <v>375</v>
      </c>
      <c r="G33" s="27" t="s">
        <v>162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376</v>
      </c>
      <c r="D34" s="28" t="s">
        <v>377</v>
      </c>
      <c r="E34" s="29" t="s">
        <v>187</v>
      </c>
      <c r="F34" s="30" t="s">
        <v>378</v>
      </c>
      <c r="G34" s="27" t="s">
        <v>162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379</v>
      </c>
      <c r="D35" s="28" t="s">
        <v>380</v>
      </c>
      <c r="E35" s="29" t="s">
        <v>381</v>
      </c>
      <c r="F35" s="30" t="s">
        <v>382</v>
      </c>
      <c r="G35" s="27" t="s">
        <v>96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383</v>
      </c>
      <c r="D36" s="28" t="s">
        <v>384</v>
      </c>
      <c r="E36" s="29" t="s">
        <v>194</v>
      </c>
      <c r="F36" s="30" t="s">
        <v>385</v>
      </c>
      <c r="G36" s="27" t="s">
        <v>166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386</v>
      </c>
      <c r="D37" s="28" t="s">
        <v>387</v>
      </c>
      <c r="E37" s="29" t="s">
        <v>388</v>
      </c>
      <c r="F37" s="30" t="s">
        <v>389</v>
      </c>
      <c r="G37" s="27" t="s">
        <v>96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390</v>
      </c>
      <c r="D38" s="28" t="s">
        <v>155</v>
      </c>
      <c r="E38" s="29" t="s">
        <v>210</v>
      </c>
      <c r="F38" s="30" t="s">
        <v>257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391</v>
      </c>
      <c r="D39" s="28" t="s">
        <v>392</v>
      </c>
      <c r="E39" s="29" t="s">
        <v>393</v>
      </c>
      <c r="F39" s="30" t="s">
        <v>394</v>
      </c>
      <c r="G39" s="27" t="s">
        <v>158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395</v>
      </c>
      <c r="D40" s="28" t="s">
        <v>155</v>
      </c>
      <c r="E40" s="29" t="s">
        <v>396</v>
      </c>
      <c r="F40" s="30" t="s">
        <v>397</v>
      </c>
      <c r="G40" s="27" t="s">
        <v>145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398</v>
      </c>
      <c r="D41" s="28" t="s">
        <v>399</v>
      </c>
      <c r="E41" s="29" t="s">
        <v>400</v>
      </c>
      <c r="F41" s="30" t="s">
        <v>401</v>
      </c>
      <c r="G41" s="27" t="s">
        <v>162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402</v>
      </c>
      <c r="D42" s="28" t="s">
        <v>308</v>
      </c>
      <c r="E42" s="29" t="s">
        <v>403</v>
      </c>
      <c r="F42" s="30" t="s">
        <v>404</v>
      </c>
      <c r="G42" s="27" t="s">
        <v>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405</v>
      </c>
      <c r="D43" s="28" t="s">
        <v>406</v>
      </c>
      <c r="E43" s="29" t="s">
        <v>403</v>
      </c>
      <c r="F43" s="30" t="s">
        <v>407</v>
      </c>
      <c r="G43" s="27" t="s">
        <v>92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408</v>
      </c>
      <c r="D44" s="28" t="s">
        <v>409</v>
      </c>
      <c r="E44" s="29" t="s">
        <v>410</v>
      </c>
      <c r="F44" s="30" t="s">
        <v>411</v>
      </c>
      <c r="G44" s="27" t="s">
        <v>96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412</v>
      </c>
      <c r="D45" s="28" t="s">
        <v>413</v>
      </c>
      <c r="E45" s="29" t="s">
        <v>410</v>
      </c>
      <c r="F45" s="30" t="s">
        <v>414</v>
      </c>
      <c r="G45" s="27" t="s">
        <v>158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415</v>
      </c>
      <c r="D46" s="28" t="s">
        <v>190</v>
      </c>
      <c r="E46" s="29" t="s">
        <v>237</v>
      </c>
      <c r="F46" s="30" t="s">
        <v>416</v>
      </c>
      <c r="G46" s="27" t="s">
        <v>123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417</v>
      </c>
      <c r="D47" s="28" t="s">
        <v>155</v>
      </c>
      <c r="E47" s="29" t="s">
        <v>418</v>
      </c>
      <c r="F47" s="30" t="s">
        <v>419</v>
      </c>
      <c r="G47" s="27" t="s">
        <v>153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420</v>
      </c>
      <c r="D48" s="28" t="s">
        <v>421</v>
      </c>
      <c r="E48" s="29" t="s">
        <v>422</v>
      </c>
      <c r="F48" s="30" t="s">
        <v>423</v>
      </c>
      <c r="G48" s="27" t="s">
        <v>92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424</v>
      </c>
      <c r="D49" s="28" t="s">
        <v>425</v>
      </c>
      <c r="E49" s="29" t="s">
        <v>246</v>
      </c>
      <c r="F49" s="30" t="s">
        <v>426</v>
      </c>
      <c r="G49" s="27" t="s">
        <v>123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427</v>
      </c>
      <c r="D50" s="28" t="s">
        <v>428</v>
      </c>
      <c r="E50" s="29" t="s">
        <v>429</v>
      </c>
      <c r="F50" s="30" t="s">
        <v>207</v>
      </c>
      <c r="G50" s="27" t="s">
        <v>96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430</v>
      </c>
      <c r="D51" s="28" t="s">
        <v>431</v>
      </c>
      <c r="E51" s="29" t="s">
        <v>256</v>
      </c>
      <c r="F51" s="30" t="s">
        <v>432</v>
      </c>
      <c r="G51" s="27" t="s">
        <v>96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433</v>
      </c>
      <c r="D52" s="28" t="s">
        <v>434</v>
      </c>
      <c r="E52" s="29" t="s">
        <v>256</v>
      </c>
      <c r="F52" s="30" t="s">
        <v>435</v>
      </c>
      <c r="G52" s="27" t="s">
        <v>107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436</v>
      </c>
      <c r="D53" s="28" t="s">
        <v>437</v>
      </c>
      <c r="E53" s="29" t="s">
        <v>438</v>
      </c>
      <c r="F53" s="30" t="s">
        <v>439</v>
      </c>
      <c r="G53" s="27" t="s">
        <v>123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440</v>
      </c>
      <c r="D54" s="28" t="s">
        <v>441</v>
      </c>
      <c r="E54" s="29" t="s">
        <v>262</v>
      </c>
      <c r="F54" s="30" t="s">
        <v>442</v>
      </c>
      <c r="G54" s="27" t="s">
        <v>107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443</v>
      </c>
      <c r="D55" s="28" t="s">
        <v>444</v>
      </c>
      <c r="E55" s="29" t="s">
        <v>262</v>
      </c>
      <c r="F55" s="30" t="s">
        <v>445</v>
      </c>
      <c r="G55" s="27" t="s">
        <v>162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446</v>
      </c>
      <c r="D56" s="28" t="s">
        <v>447</v>
      </c>
      <c r="E56" s="29" t="s">
        <v>448</v>
      </c>
      <c r="F56" s="30" t="s">
        <v>449</v>
      </c>
      <c r="G56" s="27" t="s">
        <v>153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450</v>
      </c>
      <c r="D57" s="28" t="s">
        <v>451</v>
      </c>
      <c r="E57" s="29" t="s">
        <v>452</v>
      </c>
      <c r="F57" s="30" t="s">
        <v>453</v>
      </c>
      <c r="G57" s="27" t="s">
        <v>123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454</v>
      </c>
      <c r="D58" s="28" t="s">
        <v>455</v>
      </c>
      <c r="E58" s="29" t="s">
        <v>456</v>
      </c>
      <c r="F58" s="30" t="s">
        <v>457</v>
      </c>
      <c r="G58" s="27" t="s">
        <v>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458</v>
      </c>
      <c r="D59" s="28" t="s">
        <v>459</v>
      </c>
      <c r="E59" s="29" t="s">
        <v>460</v>
      </c>
      <c r="F59" s="30" t="s">
        <v>461</v>
      </c>
      <c r="G59" s="27" t="s">
        <v>107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462</v>
      </c>
      <c r="D60" s="28" t="s">
        <v>463</v>
      </c>
      <c r="E60" s="29" t="s">
        <v>464</v>
      </c>
      <c r="F60" s="30" t="s">
        <v>465</v>
      </c>
      <c r="G60" s="27" t="s">
        <v>136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466</v>
      </c>
      <c r="D61" s="28" t="s">
        <v>151</v>
      </c>
      <c r="E61" s="29" t="s">
        <v>290</v>
      </c>
      <c r="F61" s="30" t="s">
        <v>467</v>
      </c>
      <c r="G61" s="27" t="s">
        <v>158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468</v>
      </c>
      <c r="D62" s="28" t="s">
        <v>469</v>
      </c>
      <c r="E62" s="29" t="s">
        <v>470</v>
      </c>
      <c r="F62" s="30" t="s">
        <v>471</v>
      </c>
      <c r="G62" s="27" t="s">
        <v>153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472</v>
      </c>
      <c r="D63" s="28" t="s">
        <v>473</v>
      </c>
      <c r="E63" s="29" t="s">
        <v>470</v>
      </c>
      <c r="F63" s="30" t="s">
        <v>435</v>
      </c>
      <c r="G63" s="27" t="s">
        <v>92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474</v>
      </c>
      <c r="D64" s="28" t="s">
        <v>475</v>
      </c>
      <c r="E64" s="29" t="s">
        <v>294</v>
      </c>
      <c r="F64" s="30" t="s">
        <v>476</v>
      </c>
      <c r="G64" s="27" t="s">
        <v>123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477</v>
      </c>
      <c r="D65" s="28" t="s">
        <v>478</v>
      </c>
      <c r="E65" s="29" t="s">
        <v>294</v>
      </c>
      <c r="F65" s="30" t="s">
        <v>479</v>
      </c>
      <c r="G65" s="27" t="s">
        <v>153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480</v>
      </c>
      <c r="D66" s="28" t="s">
        <v>437</v>
      </c>
      <c r="E66" s="29" t="s">
        <v>481</v>
      </c>
      <c r="F66" s="30" t="s">
        <v>482</v>
      </c>
      <c r="G66" s="27" t="s">
        <v>166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>
      <c r="A68" s="2"/>
      <c r="B68" s="110" t="s">
        <v>28</v>
      </c>
      <c r="C68" s="11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30" t="s">
        <v>31</v>
      </c>
      <c r="H69" s="130"/>
      <c r="I69" s="130"/>
      <c r="J69" s="130"/>
      <c r="K69" s="130"/>
      <c r="L69" s="130"/>
      <c r="M69" s="130"/>
      <c r="N69" s="130"/>
      <c r="O69" s="130"/>
      <c r="P69" s="48">
        <f>$Y$9 -COUNTIF($T$10:$T$256,"Vắng") -COUNTIF($T$10:$T$256,"Vắng có phép") - COUNTIF($T$10:$T$256,"Đình chỉ thi") - COUNTIF($T$10:$T$256,"Không đủ ĐKDT")</f>
        <v>56</v>
      </c>
      <c r="Q69" s="48"/>
      <c r="R69" s="49"/>
      <c r="S69" s="50"/>
      <c r="T69" s="50" t="s">
        <v>30</v>
      </c>
      <c r="U69" s="3"/>
    </row>
    <row r="70" spans="1:38" ht="16.5" hidden="1" customHeight="1">
      <c r="A70" s="2"/>
      <c r="B70" s="45" t="s">
        <v>32</v>
      </c>
      <c r="C70" s="45"/>
      <c r="D70" s="46">
        <f>+$AJ$9</f>
        <v>0</v>
      </c>
      <c r="E70" s="47" t="s">
        <v>30</v>
      </c>
      <c r="F70" s="47"/>
      <c r="G70" s="130" t="s">
        <v>33</v>
      </c>
      <c r="H70" s="130"/>
      <c r="I70" s="130"/>
      <c r="J70" s="130"/>
      <c r="K70" s="130"/>
      <c r="L70" s="130"/>
      <c r="M70" s="130"/>
      <c r="N70" s="130"/>
      <c r="O70" s="130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hidden="1" customHeight="1">
      <c r="A71" s="2"/>
      <c r="B71" s="45" t="s">
        <v>54</v>
      </c>
      <c r="C71" s="45"/>
      <c r="D71" s="85">
        <f>COUNTIF(V11:V66,"Học lại")</f>
        <v>56</v>
      </c>
      <c r="E71" s="47" t="s">
        <v>30</v>
      </c>
      <c r="F71" s="47"/>
      <c r="G71" s="130" t="s">
        <v>55</v>
      </c>
      <c r="H71" s="130"/>
      <c r="I71" s="130"/>
      <c r="J71" s="130"/>
      <c r="K71" s="130"/>
      <c r="L71" s="130"/>
      <c r="M71" s="130"/>
      <c r="N71" s="130"/>
      <c r="O71" s="130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hidden="1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idden="1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3"/>
    </row>
    <row r="74" spans="1:38" hidden="1">
      <c r="B74" s="86"/>
      <c r="C74" s="86"/>
      <c r="D74" s="87"/>
      <c r="E74" s="88"/>
      <c r="F74" s="3"/>
      <c r="G74" s="3"/>
      <c r="H74" s="3"/>
      <c r="I74" s="3"/>
      <c r="J74" s="129" t="s">
        <v>56</v>
      </c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</row>
    <row r="75" spans="1:38" hidden="1">
      <c r="A75" s="53"/>
      <c r="B75" s="98" t="s">
        <v>35</v>
      </c>
      <c r="C75" s="98"/>
      <c r="D75" s="98"/>
      <c r="E75" s="98"/>
      <c r="F75" s="98"/>
      <c r="G75" s="98"/>
      <c r="H75" s="98"/>
      <c r="I75" s="54"/>
      <c r="J75" s="103" t="s">
        <v>36</v>
      </c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3"/>
    </row>
    <row r="76" spans="1:38" ht="4.5" hidden="1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idden="1">
      <c r="B77" s="98" t="s">
        <v>37</v>
      </c>
      <c r="C77" s="98"/>
      <c r="D77" s="100" t="s">
        <v>38</v>
      </c>
      <c r="E77" s="100"/>
      <c r="F77" s="100"/>
      <c r="G77" s="100"/>
      <c r="H77" s="100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hidden="1" customHeight="1">
      <c r="A83" s="1"/>
      <c r="B83" s="99" t="s">
        <v>39</v>
      </c>
      <c r="C83" s="99"/>
      <c r="D83" s="99" t="s">
        <v>57</v>
      </c>
      <c r="E83" s="99"/>
      <c r="F83" s="99"/>
      <c r="G83" s="99"/>
      <c r="H83" s="99"/>
      <c r="I83" s="99"/>
      <c r="J83" s="99" t="s">
        <v>40</v>
      </c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customHeight="1">
      <c r="B86" s="97" t="s">
        <v>52</v>
      </c>
      <c r="C86" s="98"/>
      <c r="D86" s="98"/>
      <c r="E86" s="98"/>
      <c r="F86" s="98"/>
      <c r="G86" s="98"/>
      <c r="H86" s="97" t="s">
        <v>53</v>
      </c>
      <c r="I86" s="97"/>
      <c r="J86" s="97"/>
      <c r="K86" s="97"/>
      <c r="L86" s="97"/>
      <c r="M86" s="97"/>
      <c r="N86" s="101" t="s">
        <v>59</v>
      </c>
      <c r="O86" s="101"/>
      <c r="P86" s="101"/>
      <c r="Q86" s="101"/>
      <c r="R86" s="101"/>
      <c r="S86" s="101"/>
      <c r="T86" s="101"/>
      <c r="U86" s="101"/>
    </row>
    <row r="87" spans="1:38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4" spans="1:38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60</v>
      </c>
      <c r="O94" s="96"/>
      <c r="P94" s="96"/>
      <c r="Q94" s="96"/>
      <c r="R94" s="96"/>
      <c r="S94" s="96"/>
      <c r="T94" s="96"/>
      <c r="U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  <filterColumn colId="12"/>
  </autoFilter>
  <mergeCells count="61">
    <mergeCell ref="B88:C88"/>
    <mergeCell ref="D88:H88"/>
    <mergeCell ref="B94:D94"/>
    <mergeCell ref="E94:G94"/>
    <mergeCell ref="H94:M94"/>
    <mergeCell ref="N94:U94"/>
    <mergeCell ref="B83:C83"/>
    <mergeCell ref="D83:I83"/>
    <mergeCell ref="J83:T83"/>
    <mergeCell ref="B86:G86"/>
    <mergeCell ref="H86:M86"/>
    <mergeCell ref="N86:U86"/>
    <mergeCell ref="G71:O71"/>
    <mergeCell ref="J73:T73"/>
    <mergeCell ref="J74:T74"/>
    <mergeCell ref="B75:H75"/>
    <mergeCell ref="J75:T75"/>
    <mergeCell ref="B77:C77"/>
    <mergeCell ref="D77:H77"/>
    <mergeCell ref="T8:T10"/>
    <mergeCell ref="U8:U10"/>
    <mergeCell ref="B10:G10"/>
    <mergeCell ref="B68:C68"/>
    <mergeCell ref="G69:O69"/>
    <mergeCell ref="G70:O7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6">
    <cfRule type="cellIs" dxfId="25" priority="2" operator="greaterThan">
      <formula>10</formula>
    </cfRule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60" activePane="bottomLeft" state="frozen"/>
      <selection activeCell="A6" sqref="A6:XFD6"/>
      <selection pane="bottomLeft" activeCell="A67" sqref="A6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77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INT1340-01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56</v>
      </c>
      <c r="AI9" s="71">
        <f>+$AH$9/$Y$9</f>
        <v>1</v>
      </c>
      <c r="AJ9" s="63">
        <f>COUNTIF($V$11:$V$125,"Đạt")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85</v>
      </c>
      <c r="D11" s="17" t="s">
        <v>86</v>
      </c>
      <c r="E11" s="18" t="s">
        <v>87</v>
      </c>
      <c r="F11" s="19" t="s">
        <v>88</v>
      </c>
      <c r="G11" s="16" t="s">
        <v>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90</v>
      </c>
      <c r="D12" s="28" t="s">
        <v>86</v>
      </c>
      <c r="E12" s="29" t="s">
        <v>87</v>
      </c>
      <c r="F12" s="30" t="s">
        <v>91</v>
      </c>
      <c r="G12" s="27" t="s">
        <v>92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93</v>
      </c>
      <c r="D13" s="28" t="s">
        <v>94</v>
      </c>
      <c r="E13" s="29" t="s">
        <v>87</v>
      </c>
      <c r="F13" s="30" t="s">
        <v>95</v>
      </c>
      <c r="G13" s="27" t="s">
        <v>96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97</v>
      </c>
      <c r="D14" s="28" t="s">
        <v>98</v>
      </c>
      <c r="E14" s="29" t="s">
        <v>87</v>
      </c>
      <c r="F14" s="30" t="s">
        <v>99</v>
      </c>
      <c r="G14" s="27" t="s">
        <v>92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100</v>
      </c>
      <c r="D15" s="28" t="s">
        <v>101</v>
      </c>
      <c r="E15" s="29" t="s">
        <v>87</v>
      </c>
      <c r="F15" s="30" t="s">
        <v>102</v>
      </c>
      <c r="G15" s="27" t="s">
        <v>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103</v>
      </c>
      <c r="D16" s="28" t="s">
        <v>104</v>
      </c>
      <c r="E16" s="29" t="s">
        <v>105</v>
      </c>
      <c r="F16" s="30" t="s">
        <v>106</v>
      </c>
      <c r="G16" s="27" t="s">
        <v>107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108</v>
      </c>
      <c r="D17" s="28" t="s">
        <v>109</v>
      </c>
      <c r="E17" s="29" t="s">
        <v>110</v>
      </c>
      <c r="F17" s="30" t="s">
        <v>111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112</v>
      </c>
      <c r="D18" s="28" t="s">
        <v>113</v>
      </c>
      <c r="E18" s="29" t="s">
        <v>114</v>
      </c>
      <c r="F18" s="30" t="s">
        <v>115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116</v>
      </c>
      <c r="D19" s="28" t="s">
        <v>117</v>
      </c>
      <c r="E19" s="29" t="s">
        <v>114</v>
      </c>
      <c r="F19" s="30" t="s">
        <v>118</v>
      </c>
      <c r="G19" s="27" t="s">
        <v>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119</v>
      </c>
      <c r="D20" s="28" t="s">
        <v>120</v>
      </c>
      <c r="E20" s="29" t="s">
        <v>121</v>
      </c>
      <c r="F20" s="30" t="s">
        <v>122</v>
      </c>
      <c r="G20" s="27" t="s">
        <v>123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124</v>
      </c>
      <c r="D21" s="28" t="s">
        <v>125</v>
      </c>
      <c r="E21" s="29" t="s">
        <v>126</v>
      </c>
      <c r="F21" s="30" t="s">
        <v>127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128</v>
      </c>
      <c r="D22" s="28" t="s">
        <v>129</v>
      </c>
      <c r="E22" s="29" t="s">
        <v>130</v>
      </c>
      <c r="F22" s="30" t="s">
        <v>131</v>
      </c>
      <c r="G22" s="27" t="s">
        <v>92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132</v>
      </c>
      <c r="D23" s="28" t="s">
        <v>133</v>
      </c>
      <c r="E23" s="29" t="s">
        <v>134</v>
      </c>
      <c r="F23" s="30" t="s">
        <v>135</v>
      </c>
      <c r="G23" s="27" t="s">
        <v>136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137</v>
      </c>
      <c r="D24" s="28" t="s">
        <v>138</v>
      </c>
      <c r="E24" s="29" t="s">
        <v>139</v>
      </c>
      <c r="F24" s="30" t="s">
        <v>140</v>
      </c>
      <c r="G24" s="27" t="s">
        <v>107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141</v>
      </c>
      <c r="D25" s="28" t="s">
        <v>142</v>
      </c>
      <c r="E25" s="29" t="s">
        <v>143</v>
      </c>
      <c r="F25" s="30" t="s">
        <v>144</v>
      </c>
      <c r="G25" s="27" t="s">
        <v>145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146</v>
      </c>
      <c r="D26" s="28" t="s">
        <v>147</v>
      </c>
      <c r="E26" s="29" t="s">
        <v>148</v>
      </c>
      <c r="F26" s="30" t="s">
        <v>149</v>
      </c>
      <c r="G26" s="27" t="s">
        <v>89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150</v>
      </c>
      <c r="D27" s="28" t="s">
        <v>151</v>
      </c>
      <c r="E27" s="29" t="s">
        <v>148</v>
      </c>
      <c r="F27" s="30" t="s">
        <v>152</v>
      </c>
      <c r="G27" s="27" t="s">
        <v>153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154</v>
      </c>
      <c r="D28" s="28" t="s">
        <v>155</v>
      </c>
      <c r="E28" s="29" t="s">
        <v>156</v>
      </c>
      <c r="F28" s="30" t="s">
        <v>157</v>
      </c>
      <c r="G28" s="27" t="s">
        <v>158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159</v>
      </c>
      <c r="D29" s="28" t="s">
        <v>155</v>
      </c>
      <c r="E29" s="29" t="s">
        <v>160</v>
      </c>
      <c r="F29" s="30" t="s">
        <v>161</v>
      </c>
      <c r="G29" s="27" t="s">
        <v>162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163</v>
      </c>
      <c r="D30" s="28" t="s">
        <v>101</v>
      </c>
      <c r="E30" s="29" t="s">
        <v>164</v>
      </c>
      <c r="F30" s="30" t="s">
        <v>165</v>
      </c>
      <c r="G30" s="27" t="s">
        <v>166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167</v>
      </c>
      <c r="D31" s="28" t="s">
        <v>168</v>
      </c>
      <c r="E31" s="29" t="s">
        <v>169</v>
      </c>
      <c r="F31" s="30" t="s">
        <v>170</v>
      </c>
      <c r="G31" s="27" t="s">
        <v>92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171</v>
      </c>
      <c r="D32" s="28" t="s">
        <v>172</v>
      </c>
      <c r="E32" s="29" t="s">
        <v>169</v>
      </c>
      <c r="F32" s="30" t="s">
        <v>173</v>
      </c>
      <c r="G32" s="27" t="s">
        <v>89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174</v>
      </c>
      <c r="D33" s="28" t="s">
        <v>175</v>
      </c>
      <c r="E33" s="29" t="s">
        <v>176</v>
      </c>
      <c r="F33" s="30" t="s">
        <v>177</v>
      </c>
      <c r="G33" s="27" t="s">
        <v>107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178</v>
      </c>
      <c r="D34" s="28" t="s">
        <v>179</v>
      </c>
      <c r="E34" s="29" t="s">
        <v>176</v>
      </c>
      <c r="F34" s="30" t="s">
        <v>180</v>
      </c>
      <c r="G34" s="27" t="s">
        <v>158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181</v>
      </c>
      <c r="D35" s="28" t="s">
        <v>182</v>
      </c>
      <c r="E35" s="29" t="s">
        <v>183</v>
      </c>
      <c r="F35" s="30" t="s">
        <v>184</v>
      </c>
      <c r="G35" s="27" t="s">
        <v>158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185</v>
      </c>
      <c r="D36" s="28" t="s">
        <v>186</v>
      </c>
      <c r="E36" s="29" t="s">
        <v>187</v>
      </c>
      <c r="F36" s="30" t="s">
        <v>188</v>
      </c>
      <c r="G36" s="27" t="s">
        <v>107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189</v>
      </c>
      <c r="D37" s="28" t="s">
        <v>190</v>
      </c>
      <c r="E37" s="29" t="s">
        <v>191</v>
      </c>
      <c r="F37" s="30" t="s">
        <v>192</v>
      </c>
      <c r="G37" s="27" t="s">
        <v>166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193</v>
      </c>
      <c r="D38" s="28" t="s">
        <v>151</v>
      </c>
      <c r="E38" s="29" t="s">
        <v>194</v>
      </c>
      <c r="F38" s="30" t="s">
        <v>195</v>
      </c>
      <c r="G38" s="27" t="s">
        <v>96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196</v>
      </c>
      <c r="D39" s="28" t="s">
        <v>197</v>
      </c>
      <c r="E39" s="29" t="s">
        <v>198</v>
      </c>
      <c r="F39" s="30" t="s">
        <v>199</v>
      </c>
      <c r="G39" s="27" t="s">
        <v>92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200</v>
      </c>
      <c r="D40" s="28" t="s">
        <v>201</v>
      </c>
      <c r="E40" s="29" t="s">
        <v>202</v>
      </c>
      <c r="F40" s="30" t="s">
        <v>203</v>
      </c>
      <c r="G40" s="27" t="s">
        <v>162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204</v>
      </c>
      <c r="D41" s="28" t="s">
        <v>205</v>
      </c>
      <c r="E41" s="29" t="s">
        <v>206</v>
      </c>
      <c r="F41" s="30" t="s">
        <v>207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208</v>
      </c>
      <c r="D42" s="28" t="s">
        <v>209</v>
      </c>
      <c r="E42" s="29" t="s">
        <v>210</v>
      </c>
      <c r="F42" s="30" t="s">
        <v>211</v>
      </c>
      <c r="G42" s="27" t="s">
        <v>166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212</v>
      </c>
      <c r="D43" s="28" t="s">
        <v>213</v>
      </c>
      <c r="E43" s="29" t="s">
        <v>214</v>
      </c>
      <c r="F43" s="30" t="s">
        <v>215</v>
      </c>
      <c r="G43" s="27" t="s">
        <v>216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6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6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217</v>
      </c>
      <c r="D44" s="28" t="s">
        <v>218</v>
      </c>
      <c r="E44" s="29" t="s">
        <v>219</v>
      </c>
      <c r="F44" s="30" t="s">
        <v>220</v>
      </c>
      <c r="G44" s="27" t="s">
        <v>153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221</v>
      </c>
      <c r="D45" s="28" t="s">
        <v>222</v>
      </c>
      <c r="E45" s="29" t="s">
        <v>223</v>
      </c>
      <c r="F45" s="30" t="s">
        <v>224</v>
      </c>
      <c r="G45" s="27" t="s">
        <v>166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225</v>
      </c>
      <c r="D46" s="28" t="s">
        <v>226</v>
      </c>
      <c r="E46" s="29" t="s">
        <v>223</v>
      </c>
      <c r="F46" s="30" t="s">
        <v>227</v>
      </c>
      <c r="G46" s="27" t="s">
        <v>153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228</v>
      </c>
      <c r="D47" s="28" t="s">
        <v>155</v>
      </c>
      <c r="E47" s="29" t="s">
        <v>229</v>
      </c>
      <c r="F47" s="30" t="s">
        <v>230</v>
      </c>
      <c r="G47" s="27" t="s">
        <v>162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231</v>
      </c>
      <c r="D48" s="28" t="s">
        <v>232</v>
      </c>
      <c r="E48" s="29" t="s">
        <v>233</v>
      </c>
      <c r="F48" s="30" t="s">
        <v>234</v>
      </c>
      <c r="G48" s="27" t="s">
        <v>123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235</v>
      </c>
      <c r="D49" s="28" t="s">
        <v>236</v>
      </c>
      <c r="E49" s="29" t="s">
        <v>237</v>
      </c>
      <c r="F49" s="30" t="s">
        <v>238</v>
      </c>
      <c r="G49" s="27" t="s">
        <v>123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239</v>
      </c>
      <c r="D50" s="28" t="s">
        <v>86</v>
      </c>
      <c r="E50" s="29" t="s">
        <v>240</v>
      </c>
      <c r="F50" s="30" t="s">
        <v>241</v>
      </c>
      <c r="G50" s="27" t="s">
        <v>107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242</v>
      </c>
      <c r="D51" s="28" t="s">
        <v>113</v>
      </c>
      <c r="E51" s="29" t="s">
        <v>243</v>
      </c>
      <c r="F51" s="30" t="s">
        <v>244</v>
      </c>
      <c r="G51" s="27" t="s">
        <v>162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245</v>
      </c>
      <c r="D52" s="28" t="s">
        <v>190</v>
      </c>
      <c r="E52" s="29" t="s">
        <v>246</v>
      </c>
      <c r="F52" s="30" t="s">
        <v>247</v>
      </c>
      <c r="G52" s="27" t="s">
        <v>153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248</v>
      </c>
      <c r="D53" s="28" t="s">
        <v>190</v>
      </c>
      <c r="E53" s="29" t="s">
        <v>246</v>
      </c>
      <c r="F53" s="30" t="s">
        <v>249</v>
      </c>
      <c r="G53" s="27" t="s">
        <v>136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250</v>
      </c>
      <c r="D54" s="28" t="s">
        <v>251</v>
      </c>
      <c r="E54" s="29" t="s">
        <v>252</v>
      </c>
      <c r="F54" s="30" t="s">
        <v>253</v>
      </c>
      <c r="G54" s="27" t="s">
        <v>162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254</v>
      </c>
      <c r="D55" s="28" t="s">
        <v>255</v>
      </c>
      <c r="E55" s="29" t="s">
        <v>256</v>
      </c>
      <c r="F55" s="30" t="s">
        <v>257</v>
      </c>
      <c r="G55" s="27" t="s">
        <v>166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258</v>
      </c>
      <c r="D56" s="28" t="s">
        <v>151</v>
      </c>
      <c r="E56" s="29" t="s">
        <v>259</v>
      </c>
      <c r="F56" s="30" t="s">
        <v>260</v>
      </c>
      <c r="G56" s="27" t="s">
        <v>107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261</v>
      </c>
      <c r="D57" s="28" t="s">
        <v>151</v>
      </c>
      <c r="E57" s="29" t="s">
        <v>262</v>
      </c>
      <c r="F57" s="30" t="s">
        <v>263</v>
      </c>
      <c r="G57" s="27" t="s">
        <v>107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264</v>
      </c>
      <c r="D58" s="28" t="s">
        <v>265</v>
      </c>
      <c r="E58" s="29" t="s">
        <v>266</v>
      </c>
      <c r="F58" s="30" t="s">
        <v>267</v>
      </c>
      <c r="G58" s="27" t="s">
        <v>145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268</v>
      </c>
      <c r="D59" s="28" t="s">
        <v>269</v>
      </c>
      <c r="E59" s="29" t="s">
        <v>270</v>
      </c>
      <c r="F59" s="30" t="s">
        <v>271</v>
      </c>
      <c r="G59" s="27" t="s">
        <v>153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272</v>
      </c>
      <c r="D60" s="28" t="s">
        <v>273</v>
      </c>
      <c r="E60" s="29" t="s">
        <v>274</v>
      </c>
      <c r="F60" s="30" t="s">
        <v>275</v>
      </c>
      <c r="G60" s="27" t="s">
        <v>145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276</v>
      </c>
      <c r="D61" s="28" t="s">
        <v>277</v>
      </c>
      <c r="E61" s="29" t="s">
        <v>278</v>
      </c>
      <c r="F61" s="30" t="s">
        <v>279</v>
      </c>
      <c r="G61" s="27" t="s">
        <v>89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280</v>
      </c>
      <c r="D62" s="28" t="s">
        <v>281</v>
      </c>
      <c r="E62" s="29" t="s">
        <v>282</v>
      </c>
      <c r="F62" s="30" t="s">
        <v>283</v>
      </c>
      <c r="G62" s="27" t="s">
        <v>145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284</v>
      </c>
      <c r="D63" s="28" t="s">
        <v>285</v>
      </c>
      <c r="E63" s="29" t="s">
        <v>286</v>
      </c>
      <c r="F63" s="30" t="s">
        <v>287</v>
      </c>
      <c r="G63" s="27" t="s">
        <v>123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288</v>
      </c>
      <c r="D64" s="28" t="s">
        <v>289</v>
      </c>
      <c r="E64" s="29" t="s">
        <v>290</v>
      </c>
      <c r="F64" s="30" t="s">
        <v>291</v>
      </c>
      <c r="G64" s="27" t="s">
        <v>92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292</v>
      </c>
      <c r="D65" s="28" t="s">
        <v>293</v>
      </c>
      <c r="E65" s="29" t="s">
        <v>294</v>
      </c>
      <c r="F65" s="30" t="s">
        <v>295</v>
      </c>
      <c r="G65" s="27" t="s">
        <v>296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297</v>
      </c>
      <c r="D66" s="28" t="s">
        <v>298</v>
      </c>
      <c r="E66" s="29" t="s">
        <v>299</v>
      </c>
      <c r="F66" s="30" t="s">
        <v>300</v>
      </c>
      <c r="G66" s="27" t="s">
        <v>153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>
      <c r="A68" s="2"/>
      <c r="B68" s="110" t="s">
        <v>28</v>
      </c>
      <c r="C68" s="11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30" t="s">
        <v>31</v>
      </c>
      <c r="H69" s="130"/>
      <c r="I69" s="130"/>
      <c r="J69" s="130"/>
      <c r="K69" s="130"/>
      <c r="L69" s="130"/>
      <c r="M69" s="130"/>
      <c r="N69" s="130"/>
      <c r="O69" s="130"/>
      <c r="P69" s="48">
        <f>$Y$9 -COUNTIF($T$10:$T$256,"Vắng") -COUNTIF($T$10:$T$256,"Vắng có phép") - COUNTIF($T$10:$T$256,"Đình chỉ thi") - COUNTIF($T$10:$T$256,"Không đủ ĐKDT")</f>
        <v>56</v>
      </c>
      <c r="Q69" s="48"/>
      <c r="R69" s="49"/>
      <c r="S69" s="50"/>
      <c r="T69" s="50" t="s">
        <v>30</v>
      </c>
      <c r="U69" s="3"/>
    </row>
    <row r="70" spans="1:38" ht="16.5" hidden="1" customHeight="1">
      <c r="A70" s="2"/>
      <c r="B70" s="45" t="s">
        <v>32</v>
      </c>
      <c r="C70" s="45"/>
      <c r="D70" s="46">
        <f>+$AJ$9</f>
        <v>0</v>
      </c>
      <c r="E70" s="47" t="s">
        <v>30</v>
      </c>
      <c r="F70" s="47"/>
      <c r="G70" s="130" t="s">
        <v>33</v>
      </c>
      <c r="H70" s="130"/>
      <c r="I70" s="130"/>
      <c r="J70" s="130"/>
      <c r="K70" s="130"/>
      <c r="L70" s="130"/>
      <c r="M70" s="130"/>
      <c r="N70" s="130"/>
      <c r="O70" s="130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hidden="1" customHeight="1">
      <c r="A71" s="2"/>
      <c r="B71" s="45" t="s">
        <v>54</v>
      </c>
      <c r="C71" s="45"/>
      <c r="D71" s="85">
        <f>COUNTIF(V11:V66,"Học lại")</f>
        <v>56</v>
      </c>
      <c r="E71" s="47" t="s">
        <v>30</v>
      </c>
      <c r="F71" s="47"/>
      <c r="G71" s="130" t="s">
        <v>55</v>
      </c>
      <c r="H71" s="130"/>
      <c r="I71" s="130"/>
      <c r="J71" s="130"/>
      <c r="K71" s="130"/>
      <c r="L71" s="130"/>
      <c r="M71" s="130"/>
      <c r="N71" s="130"/>
      <c r="O71" s="130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hidden="1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idden="1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3"/>
    </row>
    <row r="74" spans="1:38" hidden="1">
      <c r="B74" s="86"/>
      <c r="C74" s="86"/>
      <c r="D74" s="87"/>
      <c r="E74" s="88"/>
      <c r="F74" s="3"/>
      <c r="G74" s="3"/>
      <c r="H74" s="3"/>
      <c r="I74" s="3"/>
      <c r="J74" s="129" t="s">
        <v>56</v>
      </c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</row>
    <row r="75" spans="1:38" hidden="1">
      <c r="A75" s="53"/>
      <c r="B75" s="98" t="s">
        <v>35</v>
      </c>
      <c r="C75" s="98"/>
      <c r="D75" s="98"/>
      <c r="E75" s="98"/>
      <c r="F75" s="98"/>
      <c r="G75" s="98"/>
      <c r="H75" s="98"/>
      <c r="I75" s="54"/>
      <c r="J75" s="103" t="s">
        <v>36</v>
      </c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3"/>
    </row>
    <row r="76" spans="1:38" ht="4.5" hidden="1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idden="1">
      <c r="B77" s="98" t="s">
        <v>37</v>
      </c>
      <c r="C77" s="98"/>
      <c r="D77" s="100" t="s">
        <v>38</v>
      </c>
      <c r="E77" s="100"/>
      <c r="F77" s="100"/>
      <c r="G77" s="100"/>
      <c r="H77" s="100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hidden="1" customHeight="1">
      <c r="A83" s="1"/>
      <c r="B83" s="99" t="s">
        <v>39</v>
      </c>
      <c r="C83" s="99"/>
      <c r="D83" s="99" t="s">
        <v>57</v>
      </c>
      <c r="E83" s="99"/>
      <c r="F83" s="99"/>
      <c r="G83" s="99"/>
      <c r="H83" s="99"/>
      <c r="I83" s="99"/>
      <c r="J83" s="99" t="s">
        <v>40</v>
      </c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customHeight="1">
      <c r="B86" s="97" t="s">
        <v>52</v>
      </c>
      <c r="C86" s="98"/>
      <c r="D86" s="98"/>
      <c r="E86" s="98"/>
      <c r="F86" s="98"/>
      <c r="G86" s="98"/>
      <c r="H86" s="97" t="s">
        <v>53</v>
      </c>
      <c r="I86" s="97"/>
      <c r="J86" s="97"/>
      <c r="K86" s="97"/>
      <c r="L86" s="97"/>
      <c r="M86" s="97"/>
      <c r="N86" s="101" t="s">
        <v>59</v>
      </c>
      <c r="O86" s="101"/>
      <c r="P86" s="101"/>
      <c r="Q86" s="101"/>
      <c r="R86" s="101"/>
      <c r="S86" s="101"/>
      <c r="T86" s="101"/>
      <c r="U86" s="101"/>
    </row>
    <row r="87" spans="1:38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4" spans="1:38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60</v>
      </c>
      <c r="O94" s="96"/>
      <c r="P94" s="96"/>
      <c r="Q94" s="96"/>
      <c r="R94" s="96"/>
      <c r="S94" s="96"/>
      <c r="T94" s="96"/>
      <c r="U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  <filterColumn colId="12"/>
  </autoFilter>
  <mergeCells count="61">
    <mergeCell ref="U8:U10"/>
    <mergeCell ref="P5:U5"/>
    <mergeCell ref="P6:U6"/>
    <mergeCell ref="J74:T74"/>
    <mergeCell ref="G69:O69"/>
    <mergeCell ref="G70:O70"/>
    <mergeCell ref="G71:O71"/>
    <mergeCell ref="J73:T73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75:H75"/>
    <mergeCell ref="J75:T75"/>
    <mergeCell ref="B77:C77"/>
    <mergeCell ref="D77:H77"/>
    <mergeCell ref="S8:S9"/>
    <mergeCell ref="T8:T10"/>
    <mergeCell ref="B10:G10"/>
    <mergeCell ref="B68:C68"/>
    <mergeCell ref="O8:O9"/>
    <mergeCell ref="P8:P9"/>
    <mergeCell ref="Q8:Q10"/>
    <mergeCell ref="R8:R9"/>
    <mergeCell ref="W5:W8"/>
    <mergeCell ref="Z5:AC7"/>
    <mergeCell ref="AD5:AE7"/>
    <mergeCell ref="B94:D94"/>
    <mergeCell ref="B86:G86"/>
    <mergeCell ref="H86:M86"/>
    <mergeCell ref="B83:C83"/>
    <mergeCell ref="D83:I83"/>
    <mergeCell ref="J83:T83"/>
    <mergeCell ref="B88:C88"/>
    <mergeCell ref="D88:H88"/>
    <mergeCell ref="N86:U86"/>
    <mergeCell ref="N94:U94"/>
    <mergeCell ref="H94:M94"/>
    <mergeCell ref="E94:G94"/>
  </mergeCells>
  <conditionalFormatting sqref="H11:P66">
    <cfRule type="cellIs" dxfId="27" priority="4" operator="greaterThan">
      <formula>10</formula>
    </cfRule>
  </conditionalFormatting>
  <conditionalFormatting sqref="C1:C1048576">
    <cfRule type="duplicateValues" dxfId="26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8"/>
  <sheetViews>
    <sheetView workbookViewId="0">
      <pane ySplit="4" topLeftCell="A34" activePane="bottomLeft" state="frozen"/>
      <selection activeCell="L1" sqref="L1:T1"/>
      <selection pane="bottomLeft" activeCell="A41" sqref="A4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81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INT1340-13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30</v>
      </c>
      <c r="AI9" s="71">
        <f>+$AH$9/$Y$9</f>
        <v>1</v>
      </c>
      <c r="AJ9" s="63">
        <f>COUNTIF($V$11:$V$99,"Đạt")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1859</v>
      </c>
      <c r="D11" s="17" t="s">
        <v>1860</v>
      </c>
      <c r="E11" s="18" t="s">
        <v>87</v>
      </c>
      <c r="F11" s="19" t="s">
        <v>1861</v>
      </c>
      <c r="G11" s="16" t="s">
        <v>1862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1863</v>
      </c>
      <c r="D12" s="28" t="s">
        <v>1864</v>
      </c>
      <c r="E12" s="29" t="s">
        <v>87</v>
      </c>
      <c r="F12" s="30" t="s">
        <v>1865</v>
      </c>
      <c r="G12" s="27" t="s">
        <v>1862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1866</v>
      </c>
      <c r="D13" s="28" t="s">
        <v>1867</v>
      </c>
      <c r="E13" s="29" t="s">
        <v>87</v>
      </c>
      <c r="F13" s="30" t="s">
        <v>696</v>
      </c>
      <c r="G13" s="27" t="s">
        <v>1862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1868</v>
      </c>
      <c r="D14" s="28" t="s">
        <v>190</v>
      </c>
      <c r="E14" s="29" t="s">
        <v>1869</v>
      </c>
      <c r="F14" s="30" t="s">
        <v>177</v>
      </c>
      <c r="G14" s="27" t="s">
        <v>1862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1870</v>
      </c>
      <c r="D15" s="28" t="s">
        <v>255</v>
      </c>
      <c r="E15" s="29" t="s">
        <v>126</v>
      </c>
      <c r="F15" s="30" t="s">
        <v>931</v>
      </c>
      <c r="G15" s="27" t="s">
        <v>1862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1871</v>
      </c>
      <c r="D16" s="28" t="s">
        <v>151</v>
      </c>
      <c r="E16" s="29" t="s">
        <v>318</v>
      </c>
      <c r="F16" s="30" t="s">
        <v>1872</v>
      </c>
      <c r="G16" s="27" t="s">
        <v>1862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1873</v>
      </c>
      <c r="D17" s="28" t="s">
        <v>1018</v>
      </c>
      <c r="E17" s="29" t="s">
        <v>523</v>
      </c>
      <c r="F17" s="30" t="s">
        <v>1224</v>
      </c>
      <c r="G17" s="27" t="s">
        <v>1862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1874</v>
      </c>
      <c r="D18" s="28" t="s">
        <v>315</v>
      </c>
      <c r="E18" s="29" t="s">
        <v>148</v>
      </c>
      <c r="F18" s="30" t="s">
        <v>247</v>
      </c>
      <c r="G18" s="27" t="s">
        <v>1862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1875</v>
      </c>
      <c r="D19" s="28" t="s">
        <v>1876</v>
      </c>
      <c r="E19" s="29" t="s">
        <v>164</v>
      </c>
      <c r="F19" s="30" t="s">
        <v>127</v>
      </c>
      <c r="G19" s="27" t="s">
        <v>1862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1877</v>
      </c>
      <c r="D20" s="28" t="s">
        <v>557</v>
      </c>
      <c r="E20" s="29" t="s">
        <v>164</v>
      </c>
      <c r="F20" s="30" t="s">
        <v>165</v>
      </c>
      <c r="G20" s="27" t="s">
        <v>1862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1878</v>
      </c>
      <c r="D21" s="28" t="s">
        <v>639</v>
      </c>
      <c r="E21" s="29" t="s">
        <v>164</v>
      </c>
      <c r="F21" s="30" t="s">
        <v>637</v>
      </c>
      <c r="G21" s="27" t="s">
        <v>1862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1879</v>
      </c>
      <c r="D22" s="28" t="s">
        <v>1114</v>
      </c>
      <c r="E22" s="29" t="s">
        <v>358</v>
      </c>
      <c r="F22" s="30" t="s">
        <v>626</v>
      </c>
      <c r="G22" s="27" t="s">
        <v>1862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1880</v>
      </c>
      <c r="D23" s="28" t="s">
        <v>1881</v>
      </c>
      <c r="E23" s="29" t="s">
        <v>169</v>
      </c>
      <c r="F23" s="30" t="s">
        <v>1748</v>
      </c>
      <c r="G23" s="27" t="s">
        <v>1862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1882</v>
      </c>
      <c r="D24" s="28" t="s">
        <v>1883</v>
      </c>
      <c r="E24" s="29" t="s">
        <v>176</v>
      </c>
      <c r="F24" s="30" t="s">
        <v>1611</v>
      </c>
      <c r="G24" s="27" t="s">
        <v>1862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1884</v>
      </c>
      <c r="D25" s="28" t="s">
        <v>117</v>
      </c>
      <c r="E25" s="29" t="s">
        <v>176</v>
      </c>
      <c r="F25" s="30" t="s">
        <v>1424</v>
      </c>
      <c r="G25" s="27" t="s">
        <v>1862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1885</v>
      </c>
      <c r="D26" s="28" t="s">
        <v>315</v>
      </c>
      <c r="E26" s="29" t="s">
        <v>194</v>
      </c>
      <c r="F26" s="30" t="s">
        <v>249</v>
      </c>
      <c r="G26" s="27" t="s">
        <v>1862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1886</v>
      </c>
      <c r="D27" s="28" t="s">
        <v>1887</v>
      </c>
      <c r="E27" s="29" t="s">
        <v>210</v>
      </c>
      <c r="F27" s="30" t="s">
        <v>735</v>
      </c>
      <c r="G27" s="27" t="s">
        <v>1862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1888</v>
      </c>
      <c r="D28" s="28" t="s">
        <v>1889</v>
      </c>
      <c r="E28" s="29" t="s">
        <v>210</v>
      </c>
      <c r="F28" s="30" t="s">
        <v>585</v>
      </c>
      <c r="G28" s="27" t="s">
        <v>1862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1890</v>
      </c>
      <c r="D29" s="28" t="s">
        <v>1891</v>
      </c>
      <c r="E29" s="29" t="s">
        <v>210</v>
      </c>
      <c r="F29" s="30" t="s">
        <v>1892</v>
      </c>
      <c r="G29" s="27" t="s">
        <v>1862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1893</v>
      </c>
      <c r="D30" s="28" t="s">
        <v>694</v>
      </c>
      <c r="E30" s="29" t="s">
        <v>210</v>
      </c>
      <c r="F30" s="30" t="s">
        <v>1306</v>
      </c>
      <c r="G30" s="27" t="s">
        <v>1862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1894</v>
      </c>
      <c r="D31" s="28" t="s">
        <v>774</v>
      </c>
      <c r="E31" s="29" t="s">
        <v>713</v>
      </c>
      <c r="F31" s="30" t="s">
        <v>1110</v>
      </c>
      <c r="G31" s="27" t="s">
        <v>1862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1895</v>
      </c>
      <c r="D32" s="28" t="s">
        <v>587</v>
      </c>
      <c r="E32" s="29" t="s">
        <v>223</v>
      </c>
      <c r="F32" s="30" t="s">
        <v>1896</v>
      </c>
      <c r="G32" s="27" t="s">
        <v>1862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1897</v>
      </c>
      <c r="D33" s="28" t="s">
        <v>1898</v>
      </c>
      <c r="E33" s="29" t="s">
        <v>418</v>
      </c>
      <c r="F33" s="30" t="s">
        <v>940</v>
      </c>
      <c r="G33" s="27" t="s">
        <v>1862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1899</v>
      </c>
      <c r="D34" s="28" t="s">
        <v>1900</v>
      </c>
      <c r="E34" s="29" t="s">
        <v>603</v>
      </c>
      <c r="F34" s="30" t="s">
        <v>1901</v>
      </c>
      <c r="G34" s="27" t="s">
        <v>1862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1902</v>
      </c>
      <c r="D35" s="28" t="s">
        <v>1903</v>
      </c>
      <c r="E35" s="29" t="s">
        <v>429</v>
      </c>
      <c r="F35" s="30" t="s">
        <v>1062</v>
      </c>
      <c r="G35" s="27" t="s">
        <v>1862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1904</v>
      </c>
      <c r="D36" s="28" t="s">
        <v>1905</v>
      </c>
      <c r="E36" s="29" t="s">
        <v>256</v>
      </c>
      <c r="F36" s="30" t="s">
        <v>1403</v>
      </c>
      <c r="G36" s="27" t="s">
        <v>1862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1906</v>
      </c>
      <c r="D37" s="28" t="s">
        <v>1267</v>
      </c>
      <c r="E37" s="29" t="s">
        <v>259</v>
      </c>
      <c r="F37" s="30" t="s">
        <v>203</v>
      </c>
      <c r="G37" s="27" t="s">
        <v>1862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1907</v>
      </c>
      <c r="D38" s="28" t="s">
        <v>933</v>
      </c>
      <c r="E38" s="29" t="s">
        <v>631</v>
      </c>
      <c r="F38" s="30" t="s">
        <v>306</v>
      </c>
      <c r="G38" s="27" t="s">
        <v>1862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8.75" customHeight="1">
      <c r="B39" s="26">
        <v>29</v>
      </c>
      <c r="C39" s="27" t="s">
        <v>1908</v>
      </c>
      <c r="D39" s="28" t="s">
        <v>447</v>
      </c>
      <c r="E39" s="29" t="s">
        <v>934</v>
      </c>
      <c r="F39" s="30" t="s">
        <v>1909</v>
      </c>
      <c r="G39" s="27" t="s">
        <v>1862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8.75" customHeight="1">
      <c r="B40" s="26">
        <v>30</v>
      </c>
      <c r="C40" s="27" t="s">
        <v>1910</v>
      </c>
      <c r="D40" s="28" t="s">
        <v>1911</v>
      </c>
      <c r="E40" s="29" t="s">
        <v>481</v>
      </c>
      <c r="F40" s="30" t="s">
        <v>1717</v>
      </c>
      <c r="G40" s="27" t="s">
        <v>1862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7.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hidden="1">
      <c r="A42" s="2"/>
      <c r="B42" s="110" t="s">
        <v>28</v>
      </c>
      <c r="C42" s="11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 hidden="1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30" t="s">
        <v>31</v>
      </c>
      <c r="H43" s="130"/>
      <c r="I43" s="130"/>
      <c r="J43" s="130"/>
      <c r="K43" s="130"/>
      <c r="L43" s="130"/>
      <c r="M43" s="130"/>
      <c r="N43" s="130"/>
      <c r="O43" s="130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6.5" hidden="1" customHeight="1">
      <c r="A44" s="2"/>
      <c r="B44" s="45" t="s">
        <v>32</v>
      </c>
      <c r="C44" s="45"/>
      <c r="D44" s="46">
        <f>+$AJ$9</f>
        <v>0</v>
      </c>
      <c r="E44" s="47" t="s">
        <v>30</v>
      </c>
      <c r="F44" s="47"/>
      <c r="G44" s="130" t="s">
        <v>33</v>
      </c>
      <c r="H44" s="130"/>
      <c r="I44" s="130"/>
      <c r="J44" s="130"/>
      <c r="K44" s="130"/>
      <c r="L44" s="130"/>
      <c r="M44" s="130"/>
      <c r="N44" s="130"/>
      <c r="O44" s="130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6.5" hidden="1" customHeight="1">
      <c r="A45" s="2"/>
      <c r="B45" s="45" t="s">
        <v>54</v>
      </c>
      <c r="C45" s="45"/>
      <c r="D45" s="85">
        <f>COUNTIF(V11:V40,"Học lại")</f>
        <v>30</v>
      </c>
      <c r="E45" s="47" t="s">
        <v>30</v>
      </c>
      <c r="F45" s="47"/>
      <c r="G45" s="130" t="s">
        <v>55</v>
      </c>
      <c r="H45" s="130"/>
      <c r="I45" s="130"/>
      <c r="J45" s="130"/>
      <c r="K45" s="130"/>
      <c r="L45" s="130"/>
      <c r="M45" s="130"/>
      <c r="N45" s="130"/>
      <c r="O45" s="130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3" hidden="1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idden="1">
      <c r="B47" s="86" t="s">
        <v>34</v>
      </c>
      <c r="C47" s="86"/>
      <c r="D47" s="87">
        <f>COUNTIF(V11:V40,"Thi lại")</f>
        <v>0</v>
      </c>
      <c r="E47" s="88" t="s">
        <v>30</v>
      </c>
      <c r="F47" s="3"/>
      <c r="G47" s="3"/>
      <c r="H47" s="3"/>
      <c r="I47" s="3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3"/>
    </row>
    <row r="48" spans="1:38" hidden="1">
      <c r="B48" s="86"/>
      <c r="C48" s="86"/>
      <c r="D48" s="87"/>
      <c r="E48" s="88"/>
      <c r="F48" s="3"/>
      <c r="G48" s="3"/>
      <c r="H48" s="3"/>
      <c r="I48" s="3"/>
      <c r="J48" s="129" t="s">
        <v>56</v>
      </c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3"/>
    </row>
    <row r="49" spans="1:38" hidden="1">
      <c r="A49" s="53"/>
      <c r="B49" s="98" t="s">
        <v>35</v>
      </c>
      <c r="C49" s="98"/>
      <c r="D49" s="98"/>
      <c r="E49" s="98"/>
      <c r="F49" s="98"/>
      <c r="G49" s="98"/>
      <c r="H49" s="98"/>
      <c r="I49" s="54"/>
      <c r="J49" s="103" t="s">
        <v>36</v>
      </c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3"/>
    </row>
    <row r="50" spans="1:38" ht="4.5" hidden="1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 hidden="1">
      <c r="B51" s="98" t="s">
        <v>37</v>
      </c>
      <c r="C51" s="98"/>
      <c r="D51" s="100" t="s">
        <v>38</v>
      </c>
      <c r="E51" s="100"/>
      <c r="F51" s="100"/>
      <c r="G51" s="100"/>
      <c r="H51" s="100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idden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9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" hidden="1" customHeight="1">
      <c r="A57" s="1"/>
      <c r="B57" s="99" t="s">
        <v>39</v>
      </c>
      <c r="C57" s="99"/>
      <c r="D57" s="99" t="s">
        <v>57</v>
      </c>
      <c r="E57" s="99"/>
      <c r="F57" s="99"/>
      <c r="G57" s="99"/>
      <c r="H57" s="99"/>
      <c r="I57" s="99"/>
      <c r="J57" s="99" t="s">
        <v>40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4.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6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ht="38.25" customHeight="1">
      <c r="B60" s="97" t="s">
        <v>52</v>
      </c>
      <c r="C60" s="98"/>
      <c r="D60" s="98"/>
      <c r="E60" s="98"/>
      <c r="F60" s="98"/>
      <c r="G60" s="98"/>
      <c r="H60" s="97" t="s">
        <v>53</v>
      </c>
      <c r="I60" s="97"/>
      <c r="J60" s="97"/>
      <c r="K60" s="97"/>
      <c r="L60" s="97"/>
      <c r="M60" s="97"/>
      <c r="N60" s="101" t="s">
        <v>59</v>
      </c>
      <c r="O60" s="101"/>
      <c r="P60" s="101"/>
      <c r="Q60" s="101"/>
      <c r="R60" s="101"/>
      <c r="S60" s="101"/>
      <c r="T60" s="101"/>
      <c r="U60" s="101"/>
    </row>
    <row r="61" spans="1:38"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>
      <c r="B62" s="98" t="s">
        <v>37</v>
      </c>
      <c r="C62" s="98"/>
      <c r="D62" s="100" t="s">
        <v>38</v>
      </c>
      <c r="E62" s="100"/>
      <c r="F62" s="100"/>
      <c r="G62" s="100"/>
      <c r="H62" s="100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38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8" spans="2:21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 t="s">
        <v>60</v>
      </c>
      <c r="O68" s="96"/>
      <c r="P68" s="96"/>
      <c r="Q68" s="96"/>
      <c r="R68" s="96"/>
      <c r="S68" s="96"/>
      <c r="T68" s="96"/>
      <c r="U68" s="96"/>
    </row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  <filterColumn colId="12"/>
  </autoFilter>
  <mergeCells count="61">
    <mergeCell ref="B62:C62"/>
    <mergeCell ref="D62:H62"/>
    <mergeCell ref="B68:D68"/>
    <mergeCell ref="E68:G68"/>
    <mergeCell ref="H68:M68"/>
    <mergeCell ref="N68:U68"/>
    <mergeCell ref="B57:C57"/>
    <mergeCell ref="D57:I57"/>
    <mergeCell ref="J57:T57"/>
    <mergeCell ref="B60:G60"/>
    <mergeCell ref="H60:M60"/>
    <mergeCell ref="N60:U60"/>
    <mergeCell ref="G45:O45"/>
    <mergeCell ref="J47:T47"/>
    <mergeCell ref="J48:T48"/>
    <mergeCell ref="B49:H49"/>
    <mergeCell ref="J49:T49"/>
    <mergeCell ref="B51:C51"/>
    <mergeCell ref="D51:H51"/>
    <mergeCell ref="T8:T10"/>
    <mergeCell ref="U8:U10"/>
    <mergeCell ref="B10:G10"/>
    <mergeCell ref="B42:C42"/>
    <mergeCell ref="G43:O43"/>
    <mergeCell ref="G44:O4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5 AL3:AL9 X3:AK4 W5:AK9 V11:W4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62" activePane="bottomLeft" state="frozen"/>
      <selection activeCell="L1" sqref="L1:T1"/>
      <selection pane="bottomLeft" activeCell="A69" sqref="A6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81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INT1340-12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1</v>
      </c>
      <c r="AG9" s="71">
        <f>+$AF$9/$Y$9</f>
        <v>1.7241379310344827E-2</v>
      </c>
      <c r="AH9" s="72">
        <f>COUNTIF($V$10:$V$127,"Học lại")</f>
        <v>57</v>
      </c>
      <c r="AI9" s="71">
        <f>+$AH$9/$Y$9</f>
        <v>0.98275862068965514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1750</v>
      </c>
      <c r="D11" s="17" t="s">
        <v>1751</v>
      </c>
      <c r="E11" s="18" t="s">
        <v>87</v>
      </c>
      <c r="F11" s="19" t="s">
        <v>1752</v>
      </c>
      <c r="G11" s="16" t="s">
        <v>216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1753</v>
      </c>
      <c r="D12" s="28" t="s">
        <v>1236</v>
      </c>
      <c r="E12" s="29" t="s">
        <v>87</v>
      </c>
      <c r="F12" s="30" t="s">
        <v>1217</v>
      </c>
      <c r="G12" s="27" t="s">
        <v>123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1754</v>
      </c>
      <c r="D13" s="28" t="s">
        <v>1236</v>
      </c>
      <c r="E13" s="29" t="s">
        <v>87</v>
      </c>
      <c r="F13" s="30" t="s">
        <v>1189</v>
      </c>
      <c r="G13" s="27" t="s">
        <v>89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1755</v>
      </c>
      <c r="D14" s="28" t="s">
        <v>222</v>
      </c>
      <c r="E14" s="29" t="s">
        <v>87</v>
      </c>
      <c r="F14" s="30" t="s">
        <v>891</v>
      </c>
      <c r="G14" s="27" t="s">
        <v>107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1756</v>
      </c>
      <c r="D15" s="28" t="s">
        <v>1757</v>
      </c>
      <c r="E15" s="29" t="s">
        <v>87</v>
      </c>
      <c r="F15" s="30" t="s">
        <v>536</v>
      </c>
      <c r="G15" s="27" t="s">
        <v>136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1758</v>
      </c>
      <c r="D16" s="28" t="s">
        <v>255</v>
      </c>
      <c r="E16" s="29" t="s">
        <v>962</v>
      </c>
      <c r="F16" s="30" t="s">
        <v>1759</v>
      </c>
      <c r="G16" s="27" t="s">
        <v>123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1760</v>
      </c>
      <c r="D17" s="28" t="s">
        <v>151</v>
      </c>
      <c r="E17" s="29" t="s">
        <v>494</v>
      </c>
      <c r="F17" s="30" t="s">
        <v>1463</v>
      </c>
      <c r="G17" s="27" t="s">
        <v>123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1761</v>
      </c>
      <c r="D18" s="28" t="s">
        <v>498</v>
      </c>
      <c r="E18" s="29" t="s">
        <v>110</v>
      </c>
      <c r="F18" s="30" t="s">
        <v>874</v>
      </c>
      <c r="G18" s="27" t="s">
        <v>123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1762</v>
      </c>
      <c r="D19" s="28" t="s">
        <v>1763</v>
      </c>
      <c r="E19" s="29" t="s">
        <v>502</v>
      </c>
      <c r="F19" s="30" t="s">
        <v>442</v>
      </c>
      <c r="G19" s="27" t="s">
        <v>136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1764</v>
      </c>
      <c r="D20" s="28" t="s">
        <v>312</v>
      </c>
      <c r="E20" s="29" t="s">
        <v>1765</v>
      </c>
      <c r="F20" s="30" t="s">
        <v>853</v>
      </c>
      <c r="G20" s="27" t="s">
        <v>123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1766</v>
      </c>
      <c r="D21" s="28" t="s">
        <v>565</v>
      </c>
      <c r="E21" s="29" t="s">
        <v>1767</v>
      </c>
      <c r="F21" s="30" t="s">
        <v>1734</v>
      </c>
      <c r="G21" s="27" t="s">
        <v>123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1768</v>
      </c>
      <c r="D22" s="28" t="s">
        <v>155</v>
      </c>
      <c r="E22" s="29" t="s">
        <v>1769</v>
      </c>
      <c r="F22" s="30" t="s">
        <v>582</v>
      </c>
      <c r="G22" s="27" t="s">
        <v>107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1770</v>
      </c>
      <c r="D23" s="28" t="s">
        <v>1771</v>
      </c>
      <c r="E23" s="29" t="s">
        <v>126</v>
      </c>
      <c r="F23" s="30" t="s">
        <v>863</v>
      </c>
      <c r="G23" s="27" t="s">
        <v>107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1772</v>
      </c>
      <c r="D24" s="28" t="s">
        <v>469</v>
      </c>
      <c r="E24" s="29" t="s">
        <v>126</v>
      </c>
      <c r="F24" s="30" t="s">
        <v>1293</v>
      </c>
      <c r="G24" s="27" t="s">
        <v>123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1773</v>
      </c>
      <c r="D25" s="28" t="s">
        <v>1449</v>
      </c>
      <c r="E25" s="29" t="s">
        <v>126</v>
      </c>
      <c r="F25" s="30" t="s">
        <v>508</v>
      </c>
      <c r="G25" s="27" t="s">
        <v>107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1774</v>
      </c>
      <c r="D26" s="28" t="s">
        <v>1775</v>
      </c>
      <c r="E26" s="29" t="s">
        <v>134</v>
      </c>
      <c r="F26" s="30" t="s">
        <v>230</v>
      </c>
      <c r="G26" s="27" t="s">
        <v>123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1776</v>
      </c>
      <c r="D27" s="28" t="s">
        <v>406</v>
      </c>
      <c r="E27" s="29" t="s">
        <v>333</v>
      </c>
      <c r="F27" s="30" t="s">
        <v>479</v>
      </c>
      <c r="G27" s="27" t="s">
        <v>158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1777</v>
      </c>
      <c r="D28" s="28" t="s">
        <v>1778</v>
      </c>
      <c r="E28" s="29" t="s">
        <v>333</v>
      </c>
      <c r="F28" s="30" t="s">
        <v>1779</v>
      </c>
      <c r="G28" s="27" t="s">
        <v>107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1780</v>
      </c>
      <c r="D29" s="28" t="s">
        <v>1781</v>
      </c>
      <c r="E29" s="29" t="s">
        <v>523</v>
      </c>
      <c r="F29" s="30" t="s">
        <v>752</v>
      </c>
      <c r="G29" s="27" t="s">
        <v>107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1782</v>
      </c>
      <c r="D30" s="28" t="s">
        <v>1783</v>
      </c>
      <c r="E30" s="29" t="s">
        <v>341</v>
      </c>
      <c r="F30" s="30" t="s">
        <v>1412</v>
      </c>
      <c r="G30" s="27" t="s">
        <v>96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1784</v>
      </c>
      <c r="D31" s="28" t="s">
        <v>273</v>
      </c>
      <c r="E31" s="29" t="s">
        <v>526</v>
      </c>
      <c r="F31" s="30" t="s">
        <v>1058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1785</v>
      </c>
      <c r="D32" s="28" t="s">
        <v>1786</v>
      </c>
      <c r="E32" s="29" t="s">
        <v>535</v>
      </c>
      <c r="F32" s="30" t="s">
        <v>950</v>
      </c>
      <c r="G32" s="27" t="s">
        <v>166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1787</v>
      </c>
      <c r="D33" s="28" t="s">
        <v>1788</v>
      </c>
      <c r="E33" s="29" t="s">
        <v>164</v>
      </c>
      <c r="F33" s="30" t="s">
        <v>102</v>
      </c>
      <c r="G33" s="27" t="s">
        <v>166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1789</v>
      </c>
      <c r="D34" s="28" t="s">
        <v>1790</v>
      </c>
      <c r="E34" s="29" t="s">
        <v>552</v>
      </c>
      <c r="F34" s="30" t="s">
        <v>1432</v>
      </c>
      <c r="G34" s="27" t="s">
        <v>166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1791</v>
      </c>
      <c r="D35" s="28" t="s">
        <v>1792</v>
      </c>
      <c r="E35" s="29" t="s">
        <v>368</v>
      </c>
      <c r="F35" s="30" t="s">
        <v>1793</v>
      </c>
      <c r="G35" s="27" t="s">
        <v>96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1794</v>
      </c>
      <c r="D36" s="28" t="s">
        <v>367</v>
      </c>
      <c r="E36" s="29" t="s">
        <v>368</v>
      </c>
      <c r="F36" s="30" t="s">
        <v>1795</v>
      </c>
      <c r="G36" s="27" t="s">
        <v>136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1796</v>
      </c>
      <c r="D37" s="28" t="s">
        <v>367</v>
      </c>
      <c r="E37" s="29" t="s">
        <v>1797</v>
      </c>
      <c r="F37" s="30" t="s">
        <v>1575</v>
      </c>
      <c r="G37" s="27" t="s">
        <v>158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1798</v>
      </c>
      <c r="D38" s="28" t="s">
        <v>151</v>
      </c>
      <c r="E38" s="29" t="s">
        <v>388</v>
      </c>
      <c r="F38" s="30" t="s">
        <v>740</v>
      </c>
      <c r="G38" s="27" t="s">
        <v>136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1799</v>
      </c>
      <c r="D39" s="28" t="s">
        <v>1470</v>
      </c>
      <c r="E39" s="29" t="s">
        <v>206</v>
      </c>
      <c r="F39" s="30" t="s">
        <v>279</v>
      </c>
      <c r="G39" s="27" t="s">
        <v>145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1800</v>
      </c>
      <c r="D40" s="28" t="s">
        <v>1801</v>
      </c>
      <c r="E40" s="29" t="s">
        <v>219</v>
      </c>
      <c r="F40" s="30" t="s">
        <v>1802</v>
      </c>
      <c r="G40" s="27" t="s">
        <v>1803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Thi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1804</v>
      </c>
      <c r="D41" s="28" t="s">
        <v>1805</v>
      </c>
      <c r="E41" s="29" t="s">
        <v>575</v>
      </c>
      <c r="F41" s="30" t="s">
        <v>998</v>
      </c>
      <c r="G41" s="27" t="s">
        <v>166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1806</v>
      </c>
      <c r="D42" s="28" t="s">
        <v>308</v>
      </c>
      <c r="E42" s="29" t="s">
        <v>403</v>
      </c>
      <c r="F42" s="30" t="s">
        <v>227</v>
      </c>
      <c r="G42" s="27" t="s">
        <v>158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1807</v>
      </c>
      <c r="D43" s="28" t="s">
        <v>1808</v>
      </c>
      <c r="E43" s="29" t="s">
        <v>403</v>
      </c>
      <c r="F43" s="30" t="s">
        <v>1809</v>
      </c>
      <c r="G43" s="27" t="s">
        <v>89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1810</v>
      </c>
      <c r="D44" s="28" t="s">
        <v>1811</v>
      </c>
      <c r="E44" s="29" t="s">
        <v>410</v>
      </c>
      <c r="F44" s="30" t="s">
        <v>1748</v>
      </c>
      <c r="G44" s="27" t="s">
        <v>123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1812</v>
      </c>
      <c r="D45" s="28" t="s">
        <v>1813</v>
      </c>
      <c r="E45" s="29" t="s">
        <v>223</v>
      </c>
      <c r="F45" s="30" t="s">
        <v>1545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1814</v>
      </c>
      <c r="D46" s="28" t="s">
        <v>1815</v>
      </c>
      <c r="E46" s="29" t="s">
        <v>223</v>
      </c>
      <c r="F46" s="30" t="s">
        <v>1816</v>
      </c>
      <c r="G46" s="27" t="s">
        <v>107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1817</v>
      </c>
      <c r="D47" s="28" t="s">
        <v>336</v>
      </c>
      <c r="E47" s="29" t="s">
        <v>223</v>
      </c>
      <c r="F47" s="30" t="s">
        <v>1818</v>
      </c>
      <c r="G47" s="27" t="s">
        <v>162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1819</v>
      </c>
      <c r="D48" s="28" t="s">
        <v>201</v>
      </c>
      <c r="E48" s="29" t="s">
        <v>418</v>
      </c>
      <c r="F48" s="30" t="s">
        <v>91</v>
      </c>
      <c r="G48" s="27" t="s">
        <v>107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1820</v>
      </c>
      <c r="D49" s="28" t="s">
        <v>332</v>
      </c>
      <c r="E49" s="29" t="s">
        <v>738</v>
      </c>
      <c r="F49" s="30" t="s">
        <v>1180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1821</v>
      </c>
      <c r="D50" s="28" t="s">
        <v>315</v>
      </c>
      <c r="E50" s="29" t="s">
        <v>603</v>
      </c>
      <c r="F50" s="30" t="s">
        <v>1822</v>
      </c>
      <c r="G50" s="27" t="s">
        <v>166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1823</v>
      </c>
      <c r="D51" s="28" t="s">
        <v>155</v>
      </c>
      <c r="E51" s="29" t="s">
        <v>610</v>
      </c>
      <c r="F51" s="30" t="s">
        <v>1824</v>
      </c>
      <c r="G51" s="27" t="s">
        <v>162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1825</v>
      </c>
      <c r="D52" s="28" t="s">
        <v>332</v>
      </c>
      <c r="E52" s="29" t="s">
        <v>610</v>
      </c>
      <c r="F52" s="30" t="s">
        <v>1826</v>
      </c>
      <c r="G52" s="27" t="s">
        <v>123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1827</v>
      </c>
      <c r="D53" s="28" t="s">
        <v>1134</v>
      </c>
      <c r="E53" s="29" t="s">
        <v>1828</v>
      </c>
      <c r="F53" s="30" t="s">
        <v>853</v>
      </c>
      <c r="G53" s="27" t="s">
        <v>107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1829</v>
      </c>
      <c r="D54" s="28" t="s">
        <v>1830</v>
      </c>
      <c r="E54" s="29" t="s">
        <v>256</v>
      </c>
      <c r="F54" s="30" t="s">
        <v>549</v>
      </c>
      <c r="G54" s="27" t="s">
        <v>107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1831</v>
      </c>
      <c r="D55" s="28" t="s">
        <v>1832</v>
      </c>
      <c r="E55" s="29" t="s">
        <v>438</v>
      </c>
      <c r="F55" s="30" t="s">
        <v>990</v>
      </c>
      <c r="G55" s="27" t="s">
        <v>123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1833</v>
      </c>
      <c r="D56" s="28" t="s">
        <v>1834</v>
      </c>
      <c r="E56" s="29" t="s">
        <v>620</v>
      </c>
      <c r="F56" s="30" t="s">
        <v>660</v>
      </c>
      <c r="G56" s="27" t="s">
        <v>136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1835</v>
      </c>
      <c r="D57" s="28" t="s">
        <v>858</v>
      </c>
      <c r="E57" s="29" t="s">
        <v>620</v>
      </c>
      <c r="F57" s="30" t="s">
        <v>1021</v>
      </c>
      <c r="G57" s="27" t="s">
        <v>162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1836</v>
      </c>
      <c r="D58" s="28" t="s">
        <v>1055</v>
      </c>
      <c r="E58" s="29" t="s">
        <v>620</v>
      </c>
      <c r="F58" s="30" t="s">
        <v>570</v>
      </c>
      <c r="G58" s="27" t="s">
        <v>107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1837</v>
      </c>
      <c r="D59" s="28" t="s">
        <v>155</v>
      </c>
      <c r="E59" s="29" t="s">
        <v>266</v>
      </c>
      <c r="F59" s="30" t="s">
        <v>1838</v>
      </c>
      <c r="G59" s="27" t="s">
        <v>107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1839</v>
      </c>
      <c r="D60" s="28" t="s">
        <v>155</v>
      </c>
      <c r="E60" s="29" t="s">
        <v>1495</v>
      </c>
      <c r="F60" s="30" t="s">
        <v>536</v>
      </c>
      <c r="G60" s="27" t="s">
        <v>158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1840</v>
      </c>
      <c r="D61" s="28" t="s">
        <v>463</v>
      </c>
      <c r="E61" s="29" t="s">
        <v>278</v>
      </c>
      <c r="F61" s="30" t="s">
        <v>541</v>
      </c>
      <c r="G61" s="27" t="s">
        <v>153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1841</v>
      </c>
      <c r="D62" s="28" t="s">
        <v>1842</v>
      </c>
      <c r="E62" s="29" t="s">
        <v>934</v>
      </c>
      <c r="F62" s="30" t="s">
        <v>1212</v>
      </c>
      <c r="G62" s="27" t="s">
        <v>216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1843</v>
      </c>
      <c r="D63" s="28" t="s">
        <v>751</v>
      </c>
      <c r="E63" s="29" t="s">
        <v>470</v>
      </c>
      <c r="F63" s="30" t="s">
        <v>1844</v>
      </c>
      <c r="G63" s="27" t="s">
        <v>96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1845</v>
      </c>
      <c r="D64" s="28" t="s">
        <v>1846</v>
      </c>
      <c r="E64" s="29" t="s">
        <v>470</v>
      </c>
      <c r="F64" s="30" t="s">
        <v>1847</v>
      </c>
      <c r="G64" s="27" t="s">
        <v>153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1848</v>
      </c>
      <c r="D65" s="28" t="s">
        <v>1849</v>
      </c>
      <c r="E65" s="29" t="s">
        <v>294</v>
      </c>
      <c r="F65" s="30" t="s">
        <v>1850</v>
      </c>
      <c r="G65" s="27" t="s">
        <v>123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1851</v>
      </c>
      <c r="D66" s="28" t="s">
        <v>1852</v>
      </c>
      <c r="E66" s="29" t="s">
        <v>481</v>
      </c>
      <c r="F66" s="30" t="s">
        <v>1432</v>
      </c>
      <c r="G66" s="27" t="s">
        <v>107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1853</v>
      </c>
      <c r="D67" s="28" t="s">
        <v>609</v>
      </c>
      <c r="E67" s="29" t="s">
        <v>647</v>
      </c>
      <c r="F67" s="30" t="s">
        <v>1854</v>
      </c>
      <c r="G67" s="27" t="s">
        <v>216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1855</v>
      </c>
      <c r="D68" s="28" t="s">
        <v>1856</v>
      </c>
      <c r="E68" s="29" t="s">
        <v>1857</v>
      </c>
      <c r="F68" s="30" t="s">
        <v>1858</v>
      </c>
      <c r="G68" s="27" t="s">
        <v>162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57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1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62" activePane="bottomLeft" state="frozen"/>
      <selection activeCell="L1" sqref="L1:T1"/>
      <selection pane="bottomLeft" activeCell="A69" sqref="A6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81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INT1340-11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1639</v>
      </c>
      <c r="D11" s="17" t="s">
        <v>1640</v>
      </c>
      <c r="E11" s="18" t="s">
        <v>87</v>
      </c>
      <c r="F11" s="19" t="s">
        <v>935</v>
      </c>
      <c r="G11" s="16" t="s">
        <v>123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1641</v>
      </c>
      <c r="D12" s="28" t="s">
        <v>1642</v>
      </c>
      <c r="E12" s="29" t="s">
        <v>87</v>
      </c>
      <c r="F12" s="30" t="s">
        <v>378</v>
      </c>
      <c r="G12" s="27" t="s">
        <v>162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1643</v>
      </c>
      <c r="D13" s="28" t="s">
        <v>104</v>
      </c>
      <c r="E13" s="29" t="s">
        <v>87</v>
      </c>
      <c r="F13" s="30" t="s">
        <v>760</v>
      </c>
      <c r="G13" s="27" t="s">
        <v>96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1644</v>
      </c>
      <c r="D14" s="28" t="s">
        <v>305</v>
      </c>
      <c r="E14" s="29" t="s">
        <v>114</v>
      </c>
      <c r="F14" s="30" t="s">
        <v>1645</v>
      </c>
      <c r="G14" s="27" t="s">
        <v>158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1646</v>
      </c>
      <c r="D15" s="28" t="s">
        <v>1446</v>
      </c>
      <c r="E15" s="29" t="s">
        <v>114</v>
      </c>
      <c r="F15" s="30" t="s">
        <v>1647</v>
      </c>
      <c r="G15" s="27" t="s">
        <v>107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1648</v>
      </c>
      <c r="D16" s="28" t="s">
        <v>1649</v>
      </c>
      <c r="E16" s="29" t="s">
        <v>121</v>
      </c>
      <c r="F16" s="30" t="s">
        <v>752</v>
      </c>
      <c r="G16" s="27" t="s">
        <v>158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1650</v>
      </c>
      <c r="D17" s="28" t="s">
        <v>255</v>
      </c>
      <c r="E17" s="29" t="s">
        <v>126</v>
      </c>
      <c r="F17" s="30" t="s">
        <v>1651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1652</v>
      </c>
      <c r="D18" s="28" t="s">
        <v>1653</v>
      </c>
      <c r="E18" s="29" t="s">
        <v>318</v>
      </c>
      <c r="F18" s="30" t="s">
        <v>355</v>
      </c>
      <c r="G18" s="27" t="s">
        <v>136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1654</v>
      </c>
      <c r="D19" s="28" t="s">
        <v>387</v>
      </c>
      <c r="E19" s="29" t="s">
        <v>318</v>
      </c>
      <c r="F19" s="30" t="s">
        <v>1655</v>
      </c>
      <c r="G19" s="27" t="s">
        <v>92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1656</v>
      </c>
      <c r="D20" s="28" t="s">
        <v>1657</v>
      </c>
      <c r="E20" s="29" t="s">
        <v>134</v>
      </c>
      <c r="F20" s="30" t="s">
        <v>1658</v>
      </c>
      <c r="G20" s="27" t="s">
        <v>136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1659</v>
      </c>
      <c r="D21" s="28" t="s">
        <v>357</v>
      </c>
      <c r="E21" s="29" t="s">
        <v>333</v>
      </c>
      <c r="F21" s="30" t="s">
        <v>944</v>
      </c>
      <c r="G21" s="27" t="s">
        <v>92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1660</v>
      </c>
      <c r="D22" s="28" t="s">
        <v>1661</v>
      </c>
      <c r="E22" s="29" t="s">
        <v>677</v>
      </c>
      <c r="F22" s="30" t="s">
        <v>660</v>
      </c>
      <c r="G22" s="27" t="s">
        <v>136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1662</v>
      </c>
      <c r="D23" s="28" t="s">
        <v>155</v>
      </c>
      <c r="E23" s="29" t="s">
        <v>677</v>
      </c>
      <c r="F23" s="30" t="s">
        <v>1663</v>
      </c>
      <c r="G23" s="27" t="s">
        <v>96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1664</v>
      </c>
      <c r="D24" s="28" t="s">
        <v>1665</v>
      </c>
      <c r="E24" s="29" t="s">
        <v>1666</v>
      </c>
      <c r="F24" s="30" t="s">
        <v>1166</v>
      </c>
      <c r="G24" s="27" t="s">
        <v>145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1667</v>
      </c>
      <c r="D25" s="28" t="s">
        <v>190</v>
      </c>
      <c r="E25" s="29" t="s">
        <v>341</v>
      </c>
      <c r="F25" s="30" t="s">
        <v>1668</v>
      </c>
      <c r="G25" s="27" t="s">
        <v>92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1669</v>
      </c>
      <c r="D26" s="28" t="s">
        <v>406</v>
      </c>
      <c r="E26" s="29" t="s">
        <v>686</v>
      </c>
      <c r="F26" s="30" t="s">
        <v>1670</v>
      </c>
      <c r="G26" s="27" t="s">
        <v>107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1671</v>
      </c>
      <c r="D27" s="28" t="s">
        <v>155</v>
      </c>
      <c r="E27" s="29" t="s">
        <v>156</v>
      </c>
      <c r="F27" s="30" t="s">
        <v>1224</v>
      </c>
      <c r="G27" s="27" t="s">
        <v>136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1672</v>
      </c>
      <c r="D28" s="28" t="s">
        <v>1673</v>
      </c>
      <c r="E28" s="29" t="s">
        <v>1155</v>
      </c>
      <c r="F28" s="30" t="s">
        <v>1674</v>
      </c>
      <c r="G28" s="27" t="s">
        <v>994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1675</v>
      </c>
      <c r="D29" s="28" t="s">
        <v>1676</v>
      </c>
      <c r="E29" s="29" t="s">
        <v>1677</v>
      </c>
      <c r="F29" s="30" t="s">
        <v>644</v>
      </c>
      <c r="G29" s="27" t="s">
        <v>158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1678</v>
      </c>
      <c r="D30" s="28" t="s">
        <v>847</v>
      </c>
      <c r="E30" s="29" t="s">
        <v>210</v>
      </c>
      <c r="F30" s="30" t="s">
        <v>203</v>
      </c>
      <c r="G30" s="27" t="s">
        <v>166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1679</v>
      </c>
      <c r="D31" s="28" t="s">
        <v>1680</v>
      </c>
      <c r="E31" s="29" t="s">
        <v>219</v>
      </c>
      <c r="F31" s="30" t="s">
        <v>397</v>
      </c>
      <c r="G31" s="27" t="s">
        <v>145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1681</v>
      </c>
      <c r="D32" s="28" t="s">
        <v>1682</v>
      </c>
      <c r="E32" s="29" t="s">
        <v>403</v>
      </c>
      <c r="F32" s="30" t="s">
        <v>1450</v>
      </c>
      <c r="G32" s="27" t="s">
        <v>162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1683</v>
      </c>
      <c r="D33" s="28" t="s">
        <v>1684</v>
      </c>
      <c r="E33" s="29" t="s">
        <v>713</v>
      </c>
      <c r="F33" s="30" t="s">
        <v>1685</v>
      </c>
      <c r="G33" s="27" t="s">
        <v>162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1686</v>
      </c>
      <c r="D34" s="28" t="s">
        <v>973</v>
      </c>
      <c r="E34" s="29" t="s">
        <v>410</v>
      </c>
      <c r="F34" s="30" t="s">
        <v>757</v>
      </c>
      <c r="G34" s="27" t="s">
        <v>145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1687</v>
      </c>
      <c r="D35" s="28" t="s">
        <v>155</v>
      </c>
      <c r="E35" s="29" t="s">
        <v>229</v>
      </c>
      <c r="F35" s="30" t="s">
        <v>1537</v>
      </c>
      <c r="G35" s="27" t="s">
        <v>96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1688</v>
      </c>
      <c r="D36" s="28" t="s">
        <v>357</v>
      </c>
      <c r="E36" s="29" t="s">
        <v>229</v>
      </c>
      <c r="F36" s="30" t="s">
        <v>1217</v>
      </c>
      <c r="G36" s="27" t="s">
        <v>158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1689</v>
      </c>
      <c r="D37" s="28" t="s">
        <v>201</v>
      </c>
      <c r="E37" s="29" t="s">
        <v>237</v>
      </c>
      <c r="F37" s="30" t="s">
        <v>549</v>
      </c>
      <c r="G37" s="27" t="s">
        <v>158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1690</v>
      </c>
      <c r="D38" s="28" t="s">
        <v>155</v>
      </c>
      <c r="E38" s="29" t="s">
        <v>1026</v>
      </c>
      <c r="F38" s="30" t="s">
        <v>1007</v>
      </c>
      <c r="G38" s="27" t="s">
        <v>158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1691</v>
      </c>
      <c r="D39" s="28" t="s">
        <v>1692</v>
      </c>
      <c r="E39" s="29" t="s">
        <v>1182</v>
      </c>
      <c r="F39" s="30" t="s">
        <v>1693</v>
      </c>
      <c r="G39" s="27" t="s">
        <v>1210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1694</v>
      </c>
      <c r="D40" s="28" t="s">
        <v>197</v>
      </c>
      <c r="E40" s="29" t="s">
        <v>422</v>
      </c>
      <c r="F40" s="30" t="s">
        <v>582</v>
      </c>
      <c r="G40" s="27" t="s">
        <v>158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1695</v>
      </c>
      <c r="D41" s="28" t="s">
        <v>182</v>
      </c>
      <c r="E41" s="29" t="s">
        <v>1696</v>
      </c>
      <c r="F41" s="30" t="s">
        <v>310</v>
      </c>
      <c r="G41" s="27" t="s">
        <v>158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1697</v>
      </c>
      <c r="D42" s="28" t="s">
        <v>1698</v>
      </c>
      <c r="E42" s="29" t="s">
        <v>243</v>
      </c>
      <c r="F42" s="30" t="s">
        <v>1699</v>
      </c>
      <c r="G42" s="27" t="s">
        <v>162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1700</v>
      </c>
      <c r="D43" s="28" t="s">
        <v>155</v>
      </c>
      <c r="E43" s="29" t="s">
        <v>738</v>
      </c>
      <c r="F43" s="30" t="s">
        <v>1537</v>
      </c>
      <c r="G43" s="27" t="s">
        <v>145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1701</v>
      </c>
      <c r="D44" s="28" t="s">
        <v>1702</v>
      </c>
      <c r="E44" s="29" t="s">
        <v>603</v>
      </c>
      <c r="F44" s="30" t="s">
        <v>476</v>
      </c>
      <c r="G44" s="27" t="s">
        <v>158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1703</v>
      </c>
      <c r="D45" s="28" t="s">
        <v>609</v>
      </c>
      <c r="E45" s="29" t="s">
        <v>603</v>
      </c>
      <c r="F45" s="30" t="s">
        <v>1704</v>
      </c>
      <c r="G45" s="27" t="s">
        <v>153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1705</v>
      </c>
      <c r="D46" s="28" t="s">
        <v>1706</v>
      </c>
      <c r="E46" s="29" t="s">
        <v>748</v>
      </c>
      <c r="F46" s="30" t="s">
        <v>1166</v>
      </c>
      <c r="G46" s="27" t="s">
        <v>153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1707</v>
      </c>
      <c r="D47" s="28" t="s">
        <v>155</v>
      </c>
      <c r="E47" s="29" t="s">
        <v>610</v>
      </c>
      <c r="F47" s="30" t="s">
        <v>1638</v>
      </c>
      <c r="G47" s="27" t="s">
        <v>145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1708</v>
      </c>
      <c r="D48" s="28" t="s">
        <v>1709</v>
      </c>
      <c r="E48" s="29" t="s">
        <v>1354</v>
      </c>
      <c r="F48" s="30" t="s">
        <v>401</v>
      </c>
      <c r="G48" s="27" t="s">
        <v>136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1710</v>
      </c>
      <c r="D49" s="28" t="s">
        <v>1711</v>
      </c>
      <c r="E49" s="29" t="s">
        <v>256</v>
      </c>
      <c r="F49" s="30" t="s">
        <v>904</v>
      </c>
      <c r="G49" s="27" t="s">
        <v>158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1712</v>
      </c>
      <c r="D50" s="28" t="s">
        <v>469</v>
      </c>
      <c r="E50" s="29" t="s">
        <v>256</v>
      </c>
      <c r="F50" s="30" t="s">
        <v>1713</v>
      </c>
      <c r="G50" s="27" t="s">
        <v>145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1714</v>
      </c>
      <c r="D51" s="28" t="s">
        <v>1715</v>
      </c>
      <c r="E51" s="29" t="s">
        <v>256</v>
      </c>
      <c r="F51" s="30" t="s">
        <v>1351</v>
      </c>
      <c r="G51" s="27" t="s">
        <v>1071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1716</v>
      </c>
      <c r="D52" s="28" t="s">
        <v>701</v>
      </c>
      <c r="E52" s="29" t="s">
        <v>256</v>
      </c>
      <c r="F52" s="30" t="s">
        <v>1717</v>
      </c>
      <c r="G52" s="27" t="s">
        <v>145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1718</v>
      </c>
      <c r="D53" s="28" t="s">
        <v>151</v>
      </c>
      <c r="E53" s="29" t="s">
        <v>259</v>
      </c>
      <c r="F53" s="30" t="s">
        <v>1719</v>
      </c>
      <c r="G53" s="27" t="s">
        <v>158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1720</v>
      </c>
      <c r="D54" s="28" t="s">
        <v>771</v>
      </c>
      <c r="E54" s="29" t="s">
        <v>262</v>
      </c>
      <c r="F54" s="30" t="s">
        <v>786</v>
      </c>
      <c r="G54" s="27" t="s">
        <v>96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1721</v>
      </c>
      <c r="D55" s="28" t="s">
        <v>151</v>
      </c>
      <c r="E55" s="29" t="s">
        <v>620</v>
      </c>
      <c r="F55" s="30" t="s">
        <v>940</v>
      </c>
      <c r="G55" s="27" t="s">
        <v>107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1722</v>
      </c>
      <c r="D56" s="28" t="s">
        <v>1723</v>
      </c>
      <c r="E56" s="29" t="s">
        <v>1724</v>
      </c>
      <c r="F56" s="30" t="s">
        <v>1725</v>
      </c>
      <c r="G56" s="27" t="s">
        <v>96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1726</v>
      </c>
      <c r="D57" s="28" t="s">
        <v>1727</v>
      </c>
      <c r="E57" s="29" t="s">
        <v>266</v>
      </c>
      <c r="F57" s="30" t="s">
        <v>541</v>
      </c>
      <c r="G57" s="27" t="s">
        <v>107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1728</v>
      </c>
      <c r="D58" s="28" t="s">
        <v>1430</v>
      </c>
      <c r="E58" s="29" t="s">
        <v>1729</v>
      </c>
      <c r="F58" s="30" t="s">
        <v>1730</v>
      </c>
      <c r="G58" s="27" t="s">
        <v>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1731</v>
      </c>
      <c r="D59" s="28" t="s">
        <v>1732</v>
      </c>
      <c r="E59" s="29" t="s">
        <v>1733</v>
      </c>
      <c r="F59" s="30" t="s">
        <v>1734</v>
      </c>
      <c r="G59" s="27" t="s">
        <v>158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1735</v>
      </c>
      <c r="D60" s="28" t="s">
        <v>1144</v>
      </c>
      <c r="E60" s="29" t="s">
        <v>1495</v>
      </c>
      <c r="F60" s="30" t="s">
        <v>511</v>
      </c>
      <c r="G60" s="27" t="s">
        <v>136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1736</v>
      </c>
      <c r="D61" s="28" t="s">
        <v>568</v>
      </c>
      <c r="E61" s="29" t="s">
        <v>925</v>
      </c>
      <c r="F61" s="30" t="s">
        <v>1112</v>
      </c>
      <c r="G61" s="27" t="s">
        <v>123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1737</v>
      </c>
      <c r="D62" s="28" t="s">
        <v>1738</v>
      </c>
      <c r="E62" s="29" t="s">
        <v>1739</v>
      </c>
      <c r="F62" s="30" t="s">
        <v>1378</v>
      </c>
      <c r="G62" s="27" t="s">
        <v>158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1740</v>
      </c>
      <c r="D63" s="28" t="s">
        <v>1741</v>
      </c>
      <c r="E63" s="29" t="s">
        <v>290</v>
      </c>
      <c r="F63" s="30" t="s">
        <v>1742</v>
      </c>
      <c r="G63" s="27" t="s">
        <v>136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1743</v>
      </c>
      <c r="D64" s="28" t="s">
        <v>305</v>
      </c>
      <c r="E64" s="29" t="s">
        <v>290</v>
      </c>
      <c r="F64" s="30" t="s">
        <v>1403</v>
      </c>
      <c r="G64" s="27" t="s">
        <v>136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1744</v>
      </c>
      <c r="D65" s="28" t="s">
        <v>1220</v>
      </c>
      <c r="E65" s="29" t="s">
        <v>470</v>
      </c>
      <c r="F65" s="30" t="s">
        <v>1195</v>
      </c>
      <c r="G65" s="27" t="s">
        <v>145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1745</v>
      </c>
      <c r="D66" s="28" t="s">
        <v>201</v>
      </c>
      <c r="E66" s="29" t="s">
        <v>1503</v>
      </c>
      <c r="F66" s="30" t="s">
        <v>1138</v>
      </c>
      <c r="G66" s="27" t="s">
        <v>145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1746</v>
      </c>
      <c r="D67" s="28" t="s">
        <v>155</v>
      </c>
      <c r="E67" s="29" t="s">
        <v>1747</v>
      </c>
      <c r="F67" s="30" t="s">
        <v>1748</v>
      </c>
      <c r="G67" s="27" t="s">
        <v>92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1749</v>
      </c>
      <c r="D68" s="28" t="s">
        <v>1738</v>
      </c>
      <c r="E68" s="29" t="s">
        <v>796</v>
      </c>
      <c r="F68" s="30" t="s">
        <v>1053</v>
      </c>
      <c r="G68" s="27" t="s">
        <v>92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64" activePane="bottomLeft" state="frozen"/>
      <selection activeCell="L1" sqref="L1:T1"/>
      <selection pane="bottomLeft" activeCell="A71" sqref="A7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68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80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INT1340-10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2</v>
      </c>
      <c r="AG9" s="71">
        <f>+$AF$9/$Y$9</f>
        <v>3.3333333333333333E-2</v>
      </c>
      <c r="AH9" s="72">
        <f>COUNTIF($V$10:$V$129,"Học lại")</f>
        <v>58</v>
      </c>
      <c r="AI9" s="71">
        <f>+$AH$9/$Y$9</f>
        <v>0.96666666666666667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1514</v>
      </c>
      <c r="D11" s="17" t="s">
        <v>285</v>
      </c>
      <c r="E11" s="18" t="s">
        <v>1086</v>
      </c>
      <c r="F11" s="19" t="s">
        <v>1148</v>
      </c>
      <c r="G11" s="16" t="s">
        <v>145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1515</v>
      </c>
      <c r="D12" s="28" t="s">
        <v>323</v>
      </c>
      <c r="E12" s="29" t="s">
        <v>87</v>
      </c>
      <c r="F12" s="30" t="s">
        <v>389</v>
      </c>
      <c r="G12" s="27" t="s">
        <v>92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1516</v>
      </c>
      <c r="D13" s="28" t="s">
        <v>1236</v>
      </c>
      <c r="E13" s="29" t="s">
        <v>87</v>
      </c>
      <c r="F13" s="30" t="s">
        <v>157</v>
      </c>
      <c r="G13" s="27" t="s">
        <v>145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1517</v>
      </c>
      <c r="D14" s="28" t="s">
        <v>1518</v>
      </c>
      <c r="E14" s="29" t="s">
        <v>804</v>
      </c>
      <c r="F14" s="30" t="s">
        <v>848</v>
      </c>
      <c r="G14" s="27" t="s">
        <v>162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1519</v>
      </c>
      <c r="D15" s="28" t="s">
        <v>1520</v>
      </c>
      <c r="E15" s="29" t="s">
        <v>1521</v>
      </c>
      <c r="F15" s="30" t="s">
        <v>1522</v>
      </c>
      <c r="G15" s="27" t="s">
        <v>1523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Thi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1524</v>
      </c>
      <c r="D16" s="28" t="s">
        <v>1525</v>
      </c>
      <c r="E16" s="29" t="s">
        <v>491</v>
      </c>
      <c r="F16" s="30" t="s">
        <v>1526</v>
      </c>
      <c r="G16" s="27" t="s">
        <v>92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1527</v>
      </c>
      <c r="D17" s="28" t="s">
        <v>1528</v>
      </c>
      <c r="E17" s="29" t="s">
        <v>502</v>
      </c>
      <c r="F17" s="30" t="s">
        <v>1529</v>
      </c>
      <c r="G17" s="27" t="s">
        <v>166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1530</v>
      </c>
      <c r="D18" s="28" t="s">
        <v>1531</v>
      </c>
      <c r="E18" s="29" t="s">
        <v>114</v>
      </c>
      <c r="F18" s="30" t="s">
        <v>1532</v>
      </c>
      <c r="G18" s="27" t="s">
        <v>166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1533</v>
      </c>
      <c r="D19" s="28" t="s">
        <v>557</v>
      </c>
      <c r="E19" s="29" t="s">
        <v>121</v>
      </c>
      <c r="F19" s="30" t="s">
        <v>1534</v>
      </c>
      <c r="G19" s="27" t="s">
        <v>158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1535</v>
      </c>
      <c r="D20" s="28" t="s">
        <v>1536</v>
      </c>
      <c r="E20" s="29" t="s">
        <v>126</v>
      </c>
      <c r="F20" s="30" t="s">
        <v>1537</v>
      </c>
      <c r="G20" s="27" t="s">
        <v>145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1538</v>
      </c>
      <c r="D21" s="28" t="s">
        <v>822</v>
      </c>
      <c r="E21" s="29" t="s">
        <v>318</v>
      </c>
      <c r="F21" s="30" t="s">
        <v>111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1539</v>
      </c>
      <c r="D22" s="28" t="s">
        <v>1540</v>
      </c>
      <c r="E22" s="29" t="s">
        <v>318</v>
      </c>
      <c r="F22" s="30" t="s">
        <v>1541</v>
      </c>
      <c r="G22" s="27" t="s">
        <v>1542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Thi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1543</v>
      </c>
      <c r="D23" s="28" t="s">
        <v>1544</v>
      </c>
      <c r="E23" s="29" t="s">
        <v>318</v>
      </c>
      <c r="F23" s="30" t="s">
        <v>1545</v>
      </c>
      <c r="G23" s="27" t="s">
        <v>954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1546</v>
      </c>
      <c r="D24" s="28" t="s">
        <v>182</v>
      </c>
      <c r="E24" s="29" t="s">
        <v>130</v>
      </c>
      <c r="F24" s="30" t="s">
        <v>1293</v>
      </c>
      <c r="G24" s="27" t="s">
        <v>153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1547</v>
      </c>
      <c r="D25" s="28" t="s">
        <v>444</v>
      </c>
      <c r="E25" s="29" t="s">
        <v>1548</v>
      </c>
      <c r="F25" s="30" t="s">
        <v>310</v>
      </c>
      <c r="G25" s="27" t="s">
        <v>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1549</v>
      </c>
      <c r="D26" s="28" t="s">
        <v>1065</v>
      </c>
      <c r="E26" s="29" t="s">
        <v>324</v>
      </c>
      <c r="F26" s="30" t="s">
        <v>1550</v>
      </c>
      <c r="G26" s="27" t="s">
        <v>158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1551</v>
      </c>
      <c r="D27" s="28" t="s">
        <v>1318</v>
      </c>
      <c r="E27" s="29" t="s">
        <v>333</v>
      </c>
      <c r="F27" s="30" t="s">
        <v>495</v>
      </c>
      <c r="G27" s="27" t="s">
        <v>158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1552</v>
      </c>
      <c r="D28" s="28" t="s">
        <v>1553</v>
      </c>
      <c r="E28" s="29" t="s">
        <v>143</v>
      </c>
      <c r="F28" s="30" t="s">
        <v>1554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1555</v>
      </c>
      <c r="D29" s="28" t="s">
        <v>1065</v>
      </c>
      <c r="E29" s="29" t="s">
        <v>143</v>
      </c>
      <c r="F29" s="30" t="s">
        <v>1477</v>
      </c>
      <c r="G29" s="27" t="s">
        <v>166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1556</v>
      </c>
      <c r="D30" s="28" t="s">
        <v>315</v>
      </c>
      <c r="E30" s="29" t="s">
        <v>148</v>
      </c>
      <c r="F30" s="30" t="s">
        <v>702</v>
      </c>
      <c r="G30" s="27" t="s">
        <v>92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1557</v>
      </c>
      <c r="D31" s="28" t="s">
        <v>543</v>
      </c>
      <c r="E31" s="29" t="s">
        <v>686</v>
      </c>
      <c r="F31" s="30" t="s">
        <v>1200</v>
      </c>
      <c r="G31" s="27" t="s">
        <v>158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1558</v>
      </c>
      <c r="D32" s="28" t="s">
        <v>1389</v>
      </c>
      <c r="E32" s="29" t="s">
        <v>686</v>
      </c>
      <c r="F32" s="30" t="s">
        <v>1559</v>
      </c>
      <c r="G32" s="27" t="s">
        <v>166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1560</v>
      </c>
      <c r="D33" s="28" t="s">
        <v>168</v>
      </c>
      <c r="E33" s="29" t="s">
        <v>169</v>
      </c>
      <c r="F33" s="30" t="s">
        <v>511</v>
      </c>
      <c r="G33" s="27" t="s">
        <v>166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1561</v>
      </c>
      <c r="D34" s="28" t="s">
        <v>190</v>
      </c>
      <c r="E34" s="29" t="s">
        <v>176</v>
      </c>
      <c r="F34" s="30" t="s">
        <v>283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1562</v>
      </c>
      <c r="D35" s="28" t="s">
        <v>1563</v>
      </c>
      <c r="E35" s="29" t="s">
        <v>552</v>
      </c>
      <c r="F35" s="30" t="s">
        <v>230</v>
      </c>
      <c r="G35" s="27" t="s">
        <v>158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1564</v>
      </c>
      <c r="D36" s="28" t="s">
        <v>1565</v>
      </c>
      <c r="E36" s="29" t="s">
        <v>552</v>
      </c>
      <c r="F36" s="30" t="s">
        <v>449</v>
      </c>
      <c r="G36" s="27" t="s">
        <v>166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1566</v>
      </c>
      <c r="D37" s="28" t="s">
        <v>332</v>
      </c>
      <c r="E37" s="29" t="s">
        <v>552</v>
      </c>
      <c r="F37" s="30" t="s">
        <v>976</v>
      </c>
      <c r="G37" s="27" t="s">
        <v>994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1567</v>
      </c>
      <c r="D38" s="28" t="s">
        <v>1568</v>
      </c>
      <c r="E38" s="29" t="s">
        <v>368</v>
      </c>
      <c r="F38" s="30" t="s">
        <v>461</v>
      </c>
      <c r="G38" s="27" t="s">
        <v>162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1569</v>
      </c>
      <c r="D39" s="28" t="s">
        <v>151</v>
      </c>
      <c r="E39" s="29" t="s">
        <v>368</v>
      </c>
      <c r="F39" s="30" t="s">
        <v>1570</v>
      </c>
      <c r="G39" s="27" t="s">
        <v>166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1571</v>
      </c>
      <c r="D40" s="28" t="s">
        <v>694</v>
      </c>
      <c r="E40" s="29" t="s">
        <v>368</v>
      </c>
      <c r="F40" s="30" t="s">
        <v>1572</v>
      </c>
      <c r="G40" s="27" t="s">
        <v>158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1573</v>
      </c>
      <c r="D41" s="28" t="s">
        <v>447</v>
      </c>
      <c r="E41" s="29" t="s">
        <v>187</v>
      </c>
      <c r="F41" s="30" t="s">
        <v>180</v>
      </c>
      <c r="G41" s="27" t="s">
        <v>158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1574</v>
      </c>
      <c r="D42" s="28" t="s">
        <v>1031</v>
      </c>
      <c r="E42" s="29" t="s">
        <v>194</v>
      </c>
      <c r="F42" s="30" t="s">
        <v>1575</v>
      </c>
      <c r="G42" s="27" t="s">
        <v>166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1576</v>
      </c>
      <c r="D43" s="28" t="s">
        <v>1577</v>
      </c>
      <c r="E43" s="29" t="s">
        <v>194</v>
      </c>
      <c r="F43" s="30" t="s">
        <v>389</v>
      </c>
      <c r="G43" s="27" t="s">
        <v>153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1578</v>
      </c>
      <c r="D44" s="28" t="s">
        <v>305</v>
      </c>
      <c r="E44" s="29" t="s">
        <v>388</v>
      </c>
      <c r="F44" s="30" t="s">
        <v>1579</v>
      </c>
      <c r="G44" s="27" t="s">
        <v>166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1580</v>
      </c>
      <c r="D45" s="28" t="s">
        <v>1581</v>
      </c>
      <c r="E45" s="29" t="s">
        <v>206</v>
      </c>
      <c r="F45" s="30" t="s">
        <v>1537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1582</v>
      </c>
      <c r="D46" s="28" t="s">
        <v>1583</v>
      </c>
      <c r="E46" s="29" t="s">
        <v>210</v>
      </c>
      <c r="F46" s="30" t="s">
        <v>1584</v>
      </c>
      <c r="G46" s="27" t="s">
        <v>92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1585</v>
      </c>
      <c r="D47" s="28" t="s">
        <v>406</v>
      </c>
      <c r="E47" s="29" t="s">
        <v>210</v>
      </c>
      <c r="F47" s="30" t="s">
        <v>1586</v>
      </c>
      <c r="G47" s="27" t="s">
        <v>145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1587</v>
      </c>
      <c r="D48" s="28" t="s">
        <v>1588</v>
      </c>
      <c r="E48" s="29" t="s">
        <v>713</v>
      </c>
      <c r="F48" s="30" t="s">
        <v>91</v>
      </c>
      <c r="G48" s="27" t="s">
        <v>92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1589</v>
      </c>
      <c r="D49" s="28" t="s">
        <v>1590</v>
      </c>
      <c r="E49" s="29" t="s">
        <v>410</v>
      </c>
      <c r="F49" s="30" t="s">
        <v>1415</v>
      </c>
      <c r="G49" s="27" t="s">
        <v>92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1591</v>
      </c>
      <c r="D50" s="28" t="s">
        <v>1592</v>
      </c>
      <c r="E50" s="29" t="s">
        <v>223</v>
      </c>
      <c r="F50" s="30" t="s">
        <v>359</v>
      </c>
      <c r="G50" s="27" t="s">
        <v>158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1593</v>
      </c>
      <c r="D51" s="28" t="s">
        <v>155</v>
      </c>
      <c r="E51" s="29" t="s">
        <v>1594</v>
      </c>
      <c r="F51" s="30" t="s">
        <v>967</v>
      </c>
      <c r="G51" s="27" t="s">
        <v>162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1595</v>
      </c>
      <c r="D52" s="28" t="s">
        <v>1596</v>
      </c>
      <c r="E52" s="29" t="s">
        <v>229</v>
      </c>
      <c r="F52" s="30" t="s">
        <v>772</v>
      </c>
      <c r="G52" s="27" t="s">
        <v>166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1597</v>
      </c>
      <c r="D53" s="28" t="s">
        <v>742</v>
      </c>
      <c r="E53" s="29" t="s">
        <v>233</v>
      </c>
      <c r="F53" s="30" t="s">
        <v>238</v>
      </c>
      <c r="G53" s="27" t="s">
        <v>166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1598</v>
      </c>
      <c r="D54" s="28" t="s">
        <v>285</v>
      </c>
      <c r="E54" s="29" t="s">
        <v>1599</v>
      </c>
      <c r="F54" s="30" t="s">
        <v>626</v>
      </c>
      <c r="G54" s="27" t="s">
        <v>136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1600</v>
      </c>
      <c r="D55" s="28" t="s">
        <v>543</v>
      </c>
      <c r="E55" s="29" t="s">
        <v>422</v>
      </c>
      <c r="F55" s="30" t="s">
        <v>359</v>
      </c>
      <c r="G55" s="27" t="s">
        <v>162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1601</v>
      </c>
      <c r="D56" s="28" t="s">
        <v>1602</v>
      </c>
      <c r="E56" s="29" t="s">
        <v>738</v>
      </c>
      <c r="F56" s="30" t="s">
        <v>1603</v>
      </c>
      <c r="G56" s="27" t="s">
        <v>153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1604</v>
      </c>
      <c r="D57" s="28" t="s">
        <v>701</v>
      </c>
      <c r="E57" s="29" t="s">
        <v>1481</v>
      </c>
      <c r="F57" s="30" t="s">
        <v>1605</v>
      </c>
      <c r="G57" s="27" t="s">
        <v>92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1606</v>
      </c>
      <c r="D58" s="28" t="s">
        <v>1607</v>
      </c>
      <c r="E58" s="29" t="s">
        <v>1608</v>
      </c>
      <c r="F58" s="30" t="s">
        <v>1609</v>
      </c>
      <c r="G58" s="27" t="s">
        <v>166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1610</v>
      </c>
      <c r="D59" s="28" t="s">
        <v>190</v>
      </c>
      <c r="E59" s="29" t="s">
        <v>1354</v>
      </c>
      <c r="F59" s="30" t="s">
        <v>1611</v>
      </c>
      <c r="G59" s="27" t="s">
        <v>153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1612</v>
      </c>
      <c r="D60" s="28" t="s">
        <v>1613</v>
      </c>
      <c r="E60" s="29" t="s">
        <v>256</v>
      </c>
      <c r="F60" s="30" t="s">
        <v>1614</v>
      </c>
      <c r="G60" s="27" t="s">
        <v>92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1615</v>
      </c>
      <c r="D61" s="28" t="s">
        <v>822</v>
      </c>
      <c r="E61" s="29" t="s">
        <v>256</v>
      </c>
      <c r="F61" s="30" t="s">
        <v>149</v>
      </c>
      <c r="G61" s="27" t="s">
        <v>162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1616</v>
      </c>
      <c r="D62" s="28" t="s">
        <v>142</v>
      </c>
      <c r="E62" s="29" t="s">
        <v>256</v>
      </c>
      <c r="F62" s="30" t="s">
        <v>1617</v>
      </c>
      <c r="G62" s="27" t="s">
        <v>1618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1619</v>
      </c>
      <c r="D63" s="28" t="s">
        <v>1620</v>
      </c>
      <c r="E63" s="29" t="s">
        <v>1621</v>
      </c>
      <c r="F63" s="30" t="s">
        <v>1622</v>
      </c>
      <c r="G63" s="27" t="s">
        <v>162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1623</v>
      </c>
      <c r="D64" s="28" t="s">
        <v>1624</v>
      </c>
      <c r="E64" s="29" t="s">
        <v>1625</v>
      </c>
      <c r="F64" s="30" t="s">
        <v>1214</v>
      </c>
      <c r="G64" s="27" t="s">
        <v>162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1626</v>
      </c>
      <c r="D65" s="28" t="s">
        <v>182</v>
      </c>
      <c r="E65" s="29" t="s">
        <v>262</v>
      </c>
      <c r="F65" s="30" t="s">
        <v>1627</v>
      </c>
      <c r="G65" s="27" t="s">
        <v>92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1628</v>
      </c>
      <c r="D66" s="28" t="s">
        <v>1629</v>
      </c>
      <c r="E66" s="29" t="s">
        <v>266</v>
      </c>
      <c r="F66" s="30" t="s">
        <v>783</v>
      </c>
      <c r="G66" s="27" t="s">
        <v>166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1630</v>
      </c>
      <c r="D67" s="28" t="s">
        <v>1631</v>
      </c>
      <c r="E67" s="29" t="s">
        <v>925</v>
      </c>
      <c r="F67" s="30" t="s">
        <v>1351</v>
      </c>
      <c r="G67" s="27" t="s">
        <v>92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1632</v>
      </c>
      <c r="D68" s="28" t="s">
        <v>1633</v>
      </c>
      <c r="E68" s="29" t="s">
        <v>294</v>
      </c>
      <c r="F68" s="30" t="s">
        <v>696</v>
      </c>
      <c r="G68" s="27" t="s">
        <v>166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1634</v>
      </c>
      <c r="D69" s="28" t="s">
        <v>285</v>
      </c>
      <c r="E69" s="29" t="s">
        <v>1635</v>
      </c>
      <c r="F69" s="30" t="s">
        <v>856</v>
      </c>
      <c r="G69" s="27" t="s">
        <v>162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1636</v>
      </c>
      <c r="D70" s="28" t="s">
        <v>1637</v>
      </c>
      <c r="E70" s="29" t="s">
        <v>1513</v>
      </c>
      <c r="F70" s="30" t="s">
        <v>1638</v>
      </c>
      <c r="G70" s="27" t="s">
        <v>166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58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2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4" topLeftCell="A61" activePane="bottomLeft" state="frozen"/>
      <selection activeCell="P6" sqref="P6:U6"/>
      <selection pane="bottomLeft" activeCell="A68" sqref="A6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80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INT1340-09</v>
      </c>
      <c r="Y9" s="69">
        <f>+$AH$9+$AJ$9+$AF$9</f>
        <v>57</v>
      </c>
      <c r="Z9" s="63">
        <f>COUNTIF($S$10:$S$127,"Khiển trách")</f>
        <v>0</v>
      </c>
      <c r="AA9" s="63">
        <f>COUNTIF($S$10:$S$127,"Cảnh cáo")</f>
        <v>0</v>
      </c>
      <c r="AB9" s="63">
        <f>COUNTIF($S$10:$S$127,"Đình chỉ thi")</f>
        <v>0</v>
      </c>
      <c r="AC9" s="70">
        <f>+($Z$9+$AA$9+$AB$9)/$Y$9*100%</f>
        <v>0</v>
      </c>
      <c r="AD9" s="63">
        <f>SUM(COUNTIF($S$10:$S$125,"Vắng"),COUNTIF($S$10:$S$125,"Vắng có phép"))</f>
        <v>0</v>
      </c>
      <c r="AE9" s="71">
        <f>+$AD$9/$Y$9</f>
        <v>0</v>
      </c>
      <c r="AF9" s="72">
        <f>COUNTIF($V$10:$V$125,"Thi lại")</f>
        <v>0</v>
      </c>
      <c r="AG9" s="71">
        <f>+$AF$9/$Y$9</f>
        <v>0</v>
      </c>
      <c r="AH9" s="72">
        <f>COUNTIF($V$10:$V$126,"Học lại")</f>
        <v>57</v>
      </c>
      <c r="AI9" s="71">
        <f>+$AH$9/$Y$9</f>
        <v>1</v>
      </c>
      <c r="AJ9" s="63">
        <f>COUNTIF($V$11:$V$126,"Đạt")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1392</v>
      </c>
      <c r="D11" s="17" t="s">
        <v>1393</v>
      </c>
      <c r="E11" s="18" t="s">
        <v>87</v>
      </c>
      <c r="F11" s="19" t="s">
        <v>1394</v>
      </c>
      <c r="G11" s="16" t="s">
        <v>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7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1395</v>
      </c>
      <c r="D12" s="28" t="s">
        <v>548</v>
      </c>
      <c r="E12" s="29" t="s">
        <v>87</v>
      </c>
      <c r="F12" s="30" t="s">
        <v>511</v>
      </c>
      <c r="G12" s="27" t="s">
        <v>136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1396</v>
      </c>
      <c r="D13" s="28" t="s">
        <v>822</v>
      </c>
      <c r="E13" s="29" t="s">
        <v>87</v>
      </c>
      <c r="F13" s="30" t="s">
        <v>1397</v>
      </c>
      <c r="G13" s="27" t="s">
        <v>162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1398</v>
      </c>
      <c r="D14" s="28" t="s">
        <v>1399</v>
      </c>
      <c r="E14" s="29" t="s">
        <v>87</v>
      </c>
      <c r="F14" s="30" t="s">
        <v>1400</v>
      </c>
      <c r="G14" s="27" t="s">
        <v>162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1401</v>
      </c>
      <c r="D15" s="28" t="s">
        <v>1402</v>
      </c>
      <c r="E15" s="29" t="s">
        <v>105</v>
      </c>
      <c r="F15" s="30" t="s">
        <v>1403</v>
      </c>
      <c r="G15" s="27" t="s">
        <v>136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1404</v>
      </c>
      <c r="D16" s="28" t="s">
        <v>190</v>
      </c>
      <c r="E16" s="29" t="s">
        <v>808</v>
      </c>
      <c r="F16" s="30" t="s">
        <v>416</v>
      </c>
      <c r="G16" s="27" t="s">
        <v>136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1405</v>
      </c>
      <c r="D17" s="28" t="s">
        <v>668</v>
      </c>
      <c r="E17" s="29" t="s">
        <v>1406</v>
      </c>
      <c r="F17" s="30" t="s">
        <v>111</v>
      </c>
      <c r="G17" s="27" t="s">
        <v>162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1407</v>
      </c>
      <c r="D18" s="28" t="s">
        <v>1408</v>
      </c>
      <c r="E18" s="29" t="s">
        <v>815</v>
      </c>
      <c r="F18" s="30" t="s">
        <v>696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1409</v>
      </c>
      <c r="D19" s="28" t="s">
        <v>406</v>
      </c>
      <c r="E19" s="29" t="s">
        <v>1410</v>
      </c>
      <c r="F19" s="30" t="s">
        <v>1007</v>
      </c>
      <c r="G19" s="27" t="s">
        <v>162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1411</v>
      </c>
      <c r="D20" s="28" t="s">
        <v>822</v>
      </c>
      <c r="E20" s="29" t="s">
        <v>114</v>
      </c>
      <c r="F20" s="30" t="s">
        <v>1412</v>
      </c>
      <c r="G20" s="27" t="s">
        <v>153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1413</v>
      </c>
      <c r="D21" s="28" t="s">
        <v>1414</v>
      </c>
      <c r="E21" s="29" t="s">
        <v>126</v>
      </c>
      <c r="F21" s="30" t="s">
        <v>1415</v>
      </c>
      <c r="G21" s="27" t="s">
        <v>92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1416</v>
      </c>
      <c r="D22" s="28" t="s">
        <v>1417</v>
      </c>
      <c r="E22" s="29" t="s">
        <v>126</v>
      </c>
      <c r="F22" s="30" t="s">
        <v>1418</v>
      </c>
      <c r="G22" s="27" t="s">
        <v>136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1419</v>
      </c>
      <c r="D23" s="28" t="s">
        <v>1031</v>
      </c>
      <c r="E23" s="29" t="s">
        <v>318</v>
      </c>
      <c r="F23" s="30" t="s">
        <v>563</v>
      </c>
      <c r="G23" s="27" t="s">
        <v>136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1420</v>
      </c>
      <c r="D24" s="28" t="s">
        <v>1357</v>
      </c>
      <c r="E24" s="29" t="s">
        <v>318</v>
      </c>
      <c r="F24" s="30" t="s">
        <v>780</v>
      </c>
      <c r="G24" s="27" t="s">
        <v>166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1421</v>
      </c>
      <c r="D25" s="28" t="s">
        <v>155</v>
      </c>
      <c r="E25" s="29" t="s">
        <v>324</v>
      </c>
      <c r="F25" s="30" t="s">
        <v>378</v>
      </c>
      <c r="G25" s="27" t="s">
        <v>162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1422</v>
      </c>
      <c r="D26" s="28" t="s">
        <v>1423</v>
      </c>
      <c r="E26" s="29" t="s">
        <v>333</v>
      </c>
      <c r="F26" s="30" t="s">
        <v>1424</v>
      </c>
      <c r="G26" s="27" t="s">
        <v>166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1425</v>
      </c>
      <c r="D27" s="28" t="s">
        <v>609</v>
      </c>
      <c r="E27" s="29" t="s">
        <v>1426</v>
      </c>
      <c r="F27" s="30" t="s">
        <v>866</v>
      </c>
      <c r="G27" s="27" t="s">
        <v>153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1427</v>
      </c>
      <c r="D28" s="28" t="s">
        <v>1428</v>
      </c>
      <c r="E28" s="29" t="s">
        <v>341</v>
      </c>
      <c r="F28" s="30" t="s">
        <v>1021</v>
      </c>
      <c r="G28" s="27" t="s">
        <v>145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1429</v>
      </c>
      <c r="D29" s="28" t="s">
        <v>1430</v>
      </c>
      <c r="E29" s="29" t="s">
        <v>148</v>
      </c>
      <c r="F29" s="30" t="s">
        <v>530</v>
      </c>
      <c r="G29" s="27" t="s">
        <v>153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1431</v>
      </c>
      <c r="D30" s="28" t="s">
        <v>315</v>
      </c>
      <c r="E30" s="29" t="s">
        <v>148</v>
      </c>
      <c r="F30" s="30" t="s">
        <v>1432</v>
      </c>
      <c r="G30" s="27" t="s">
        <v>136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1433</v>
      </c>
      <c r="D31" s="28" t="s">
        <v>308</v>
      </c>
      <c r="E31" s="29" t="s">
        <v>156</v>
      </c>
      <c r="F31" s="30" t="s">
        <v>778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1434</v>
      </c>
      <c r="D32" s="28" t="s">
        <v>1435</v>
      </c>
      <c r="E32" s="29" t="s">
        <v>169</v>
      </c>
      <c r="F32" s="30" t="s">
        <v>789</v>
      </c>
      <c r="G32" s="27" t="s">
        <v>136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1436</v>
      </c>
      <c r="D33" s="28" t="s">
        <v>822</v>
      </c>
      <c r="E33" s="29" t="s">
        <v>169</v>
      </c>
      <c r="F33" s="30" t="s">
        <v>1437</v>
      </c>
      <c r="G33" s="27" t="s">
        <v>153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1438</v>
      </c>
      <c r="D34" s="28" t="s">
        <v>1439</v>
      </c>
      <c r="E34" s="29" t="s">
        <v>169</v>
      </c>
      <c r="F34" s="30" t="s">
        <v>144</v>
      </c>
      <c r="G34" s="27" t="s">
        <v>153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1440</v>
      </c>
      <c r="D35" s="28" t="s">
        <v>1441</v>
      </c>
      <c r="E35" s="29" t="s">
        <v>176</v>
      </c>
      <c r="F35" s="30" t="s">
        <v>735</v>
      </c>
      <c r="G35" s="27" t="s">
        <v>136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1442</v>
      </c>
      <c r="D36" s="28" t="s">
        <v>367</v>
      </c>
      <c r="E36" s="29" t="s">
        <v>368</v>
      </c>
      <c r="F36" s="30" t="s">
        <v>355</v>
      </c>
      <c r="G36" s="27" t="s">
        <v>162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1443</v>
      </c>
      <c r="D37" s="28" t="s">
        <v>1444</v>
      </c>
      <c r="E37" s="29" t="s">
        <v>374</v>
      </c>
      <c r="F37" s="30" t="s">
        <v>702</v>
      </c>
      <c r="G37" s="27" t="s">
        <v>145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1445</v>
      </c>
      <c r="D38" s="28" t="s">
        <v>1446</v>
      </c>
      <c r="E38" s="29" t="s">
        <v>1447</v>
      </c>
      <c r="F38" s="30" t="s">
        <v>594</v>
      </c>
      <c r="G38" s="27" t="s">
        <v>136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1448</v>
      </c>
      <c r="D39" s="28" t="s">
        <v>1449</v>
      </c>
      <c r="E39" s="29" t="s">
        <v>187</v>
      </c>
      <c r="F39" s="30" t="s">
        <v>1450</v>
      </c>
      <c r="G39" s="27" t="s">
        <v>136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1451</v>
      </c>
      <c r="D40" s="28" t="s">
        <v>671</v>
      </c>
      <c r="E40" s="29" t="s">
        <v>194</v>
      </c>
      <c r="F40" s="30" t="s">
        <v>495</v>
      </c>
      <c r="G40" s="27" t="s">
        <v>136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1452</v>
      </c>
      <c r="D41" s="28" t="s">
        <v>1453</v>
      </c>
      <c r="E41" s="29" t="s">
        <v>210</v>
      </c>
      <c r="F41" s="30" t="s">
        <v>1180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1454</v>
      </c>
      <c r="D42" s="28" t="s">
        <v>1455</v>
      </c>
      <c r="E42" s="29" t="s">
        <v>210</v>
      </c>
      <c r="F42" s="30" t="s">
        <v>1456</v>
      </c>
      <c r="G42" s="27" t="s">
        <v>153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1457</v>
      </c>
      <c r="D43" s="28" t="s">
        <v>1458</v>
      </c>
      <c r="E43" s="29" t="s">
        <v>1459</v>
      </c>
      <c r="F43" s="30" t="s">
        <v>1460</v>
      </c>
      <c r="G43" s="27" t="s">
        <v>145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1461</v>
      </c>
      <c r="D44" s="28" t="s">
        <v>1462</v>
      </c>
      <c r="E44" s="29" t="s">
        <v>223</v>
      </c>
      <c r="F44" s="30" t="s">
        <v>1463</v>
      </c>
      <c r="G44" s="27" t="s">
        <v>136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1464</v>
      </c>
      <c r="D45" s="28" t="s">
        <v>305</v>
      </c>
      <c r="E45" s="29" t="s">
        <v>223</v>
      </c>
      <c r="F45" s="30" t="s">
        <v>1465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1466</v>
      </c>
      <c r="D46" s="28" t="s">
        <v>822</v>
      </c>
      <c r="E46" s="29" t="s">
        <v>223</v>
      </c>
      <c r="F46" s="30" t="s">
        <v>122</v>
      </c>
      <c r="G46" s="27" t="s">
        <v>145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1467</v>
      </c>
      <c r="D47" s="28" t="s">
        <v>1468</v>
      </c>
      <c r="E47" s="29" t="s">
        <v>229</v>
      </c>
      <c r="F47" s="30" t="s">
        <v>775</v>
      </c>
      <c r="G47" s="27" t="s">
        <v>145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1469</v>
      </c>
      <c r="D48" s="28" t="s">
        <v>1470</v>
      </c>
      <c r="E48" s="29" t="s">
        <v>243</v>
      </c>
      <c r="F48" s="30" t="s">
        <v>837</v>
      </c>
      <c r="G48" s="27" t="s">
        <v>136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1471</v>
      </c>
      <c r="D49" s="28" t="s">
        <v>1472</v>
      </c>
      <c r="E49" s="29" t="s">
        <v>738</v>
      </c>
      <c r="F49" s="30" t="s">
        <v>1473</v>
      </c>
      <c r="G49" s="27" t="s">
        <v>166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1474</v>
      </c>
      <c r="D50" s="28" t="s">
        <v>406</v>
      </c>
      <c r="E50" s="29" t="s">
        <v>1342</v>
      </c>
      <c r="F50" s="30" t="s">
        <v>1473</v>
      </c>
      <c r="G50" s="27" t="s">
        <v>162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1475</v>
      </c>
      <c r="D51" s="28" t="s">
        <v>1476</v>
      </c>
      <c r="E51" s="29" t="s">
        <v>603</v>
      </c>
      <c r="F51" s="30" t="s">
        <v>1477</v>
      </c>
      <c r="G51" s="27" t="s">
        <v>153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1478</v>
      </c>
      <c r="D52" s="28" t="s">
        <v>751</v>
      </c>
      <c r="E52" s="29" t="s">
        <v>429</v>
      </c>
      <c r="F52" s="30" t="s">
        <v>926</v>
      </c>
      <c r="G52" s="27" t="s">
        <v>136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1479</v>
      </c>
      <c r="D53" s="28" t="s">
        <v>1480</v>
      </c>
      <c r="E53" s="29" t="s">
        <v>1481</v>
      </c>
      <c r="F53" s="30" t="s">
        <v>1482</v>
      </c>
      <c r="G53" s="27" t="s">
        <v>153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1483</v>
      </c>
      <c r="D54" s="28" t="s">
        <v>190</v>
      </c>
      <c r="E54" s="29" t="s">
        <v>1484</v>
      </c>
      <c r="F54" s="30" t="s">
        <v>1485</v>
      </c>
      <c r="G54" s="27" t="s">
        <v>153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1486</v>
      </c>
      <c r="D55" s="28" t="s">
        <v>182</v>
      </c>
      <c r="E55" s="29" t="s">
        <v>1487</v>
      </c>
      <c r="F55" s="30" t="s">
        <v>1488</v>
      </c>
      <c r="G55" s="27" t="s">
        <v>136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1489</v>
      </c>
      <c r="D56" s="28" t="s">
        <v>444</v>
      </c>
      <c r="E56" s="29" t="s">
        <v>438</v>
      </c>
      <c r="F56" s="30" t="s">
        <v>778</v>
      </c>
      <c r="G56" s="27" t="s">
        <v>166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1490</v>
      </c>
      <c r="D57" s="28" t="s">
        <v>1491</v>
      </c>
      <c r="E57" s="29" t="s">
        <v>266</v>
      </c>
      <c r="F57" s="30" t="s">
        <v>572</v>
      </c>
      <c r="G57" s="27" t="s">
        <v>92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1492</v>
      </c>
      <c r="D58" s="28" t="s">
        <v>1037</v>
      </c>
      <c r="E58" s="29" t="s">
        <v>1493</v>
      </c>
      <c r="F58" s="30" t="s">
        <v>696</v>
      </c>
      <c r="G58" s="27" t="s">
        <v>162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1494</v>
      </c>
      <c r="D59" s="28" t="s">
        <v>406</v>
      </c>
      <c r="E59" s="29" t="s">
        <v>1495</v>
      </c>
      <c r="F59" s="30" t="s">
        <v>853</v>
      </c>
      <c r="G59" s="27" t="s">
        <v>162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1496</v>
      </c>
      <c r="D60" s="28" t="s">
        <v>1497</v>
      </c>
      <c r="E60" s="29" t="s">
        <v>290</v>
      </c>
      <c r="F60" s="30" t="s">
        <v>1498</v>
      </c>
      <c r="G60" s="27" t="s">
        <v>994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1499</v>
      </c>
      <c r="D61" s="28" t="s">
        <v>353</v>
      </c>
      <c r="E61" s="29" t="s">
        <v>290</v>
      </c>
      <c r="F61" s="30" t="s">
        <v>1500</v>
      </c>
      <c r="G61" s="27" t="s">
        <v>153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1501</v>
      </c>
      <c r="D62" s="28" t="s">
        <v>151</v>
      </c>
      <c r="E62" s="29" t="s">
        <v>294</v>
      </c>
      <c r="F62" s="30" t="s">
        <v>394</v>
      </c>
      <c r="G62" s="27" t="s">
        <v>158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1502</v>
      </c>
      <c r="D63" s="28" t="s">
        <v>155</v>
      </c>
      <c r="E63" s="29" t="s">
        <v>1503</v>
      </c>
      <c r="F63" s="30" t="s">
        <v>530</v>
      </c>
      <c r="G63" s="27" t="s">
        <v>92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1504</v>
      </c>
      <c r="D64" s="28" t="s">
        <v>1505</v>
      </c>
      <c r="E64" s="29" t="s">
        <v>796</v>
      </c>
      <c r="F64" s="30" t="s">
        <v>1506</v>
      </c>
      <c r="G64" s="27" t="s">
        <v>1347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1507</v>
      </c>
      <c r="D65" s="28" t="s">
        <v>308</v>
      </c>
      <c r="E65" s="29" t="s">
        <v>943</v>
      </c>
      <c r="F65" s="30" t="s">
        <v>1508</v>
      </c>
      <c r="G65" s="27" t="s">
        <v>92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1509</v>
      </c>
      <c r="D66" s="28" t="s">
        <v>437</v>
      </c>
      <c r="E66" s="29" t="s">
        <v>1510</v>
      </c>
      <c r="F66" s="30" t="s">
        <v>524</v>
      </c>
      <c r="G66" s="27" t="s">
        <v>136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1511</v>
      </c>
      <c r="D67" s="28" t="s">
        <v>1512</v>
      </c>
      <c r="E67" s="29" t="s">
        <v>1513</v>
      </c>
      <c r="F67" s="30" t="s">
        <v>938</v>
      </c>
      <c r="G67" s="27" t="s">
        <v>89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>
      <c r="A69" s="2"/>
      <c r="B69" s="110" t="s">
        <v>28</v>
      </c>
      <c r="C69" s="11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 customHeight="1">
      <c r="A70" s="2"/>
      <c r="B70" s="45" t="s">
        <v>29</v>
      </c>
      <c r="C70" s="45"/>
      <c r="D70" s="46">
        <f>+$Y$9</f>
        <v>57</v>
      </c>
      <c r="E70" s="47" t="s">
        <v>30</v>
      </c>
      <c r="F70" s="47"/>
      <c r="G70" s="130" t="s">
        <v>31</v>
      </c>
      <c r="H70" s="130"/>
      <c r="I70" s="130"/>
      <c r="J70" s="130"/>
      <c r="K70" s="130"/>
      <c r="L70" s="130"/>
      <c r="M70" s="130"/>
      <c r="N70" s="130"/>
      <c r="O70" s="130"/>
      <c r="P70" s="48">
        <f>$Y$9 -COUNTIF($T$10:$T$257,"Vắng") -COUNTIF($T$10:$T$257,"Vắng có phép") - COUNTIF($T$10:$T$257,"Đình chỉ thi") - COUNTIF($T$10:$T$257,"Không đủ ĐKDT")</f>
        <v>57</v>
      </c>
      <c r="Q70" s="48"/>
      <c r="R70" s="49"/>
      <c r="S70" s="50"/>
      <c r="T70" s="50" t="s">
        <v>30</v>
      </c>
      <c r="U70" s="3"/>
    </row>
    <row r="71" spans="1:38" ht="16.5" hidden="1" customHeight="1">
      <c r="A71" s="2"/>
      <c r="B71" s="45" t="s">
        <v>32</v>
      </c>
      <c r="C71" s="45"/>
      <c r="D71" s="46">
        <f>+$AJ$9</f>
        <v>0</v>
      </c>
      <c r="E71" s="47" t="s">
        <v>30</v>
      </c>
      <c r="F71" s="47"/>
      <c r="G71" s="130" t="s">
        <v>33</v>
      </c>
      <c r="H71" s="130"/>
      <c r="I71" s="130"/>
      <c r="J71" s="130"/>
      <c r="K71" s="130"/>
      <c r="L71" s="130"/>
      <c r="M71" s="130"/>
      <c r="N71" s="130"/>
      <c r="O71" s="130"/>
      <c r="P71" s="51">
        <f>COUNTIF($T$10:$T$133,"Vắng")</f>
        <v>0</v>
      </c>
      <c r="Q71" s="51"/>
      <c r="R71" s="52"/>
      <c r="S71" s="50"/>
      <c r="T71" s="50" t="s">
        <v>30</v>
      </c>
      <c r="U71" s="3"/>
    </row>
    <row r="72" spans="1:38" ht="16.5" hidden="1" customHeight="1">
      <c r="A72" s="2"/>
      <c r="B72" s="45" t="s">
        <v>54</v>
      </c>
      <c r="C72" s="45"/>
      <c r="D72" s="85">
        <f>COUNTIF(V11:V67,"Học lại")</f>
        <v>57</v>
      </c>
      <c r="E72" s="47" t="s">
        <v>30</v>
      </c>
      <c r="F72" s="47"/>
      <c r="G72" s="130" t="s">
        <v>55</v>
      </c>
      <c r="H72" s="130"/>
      <c r="I72" s="130"/>
      <c r="J72" s="130"/>
      <c r="K72" s="130"/>
      <c r="L72" s="130"/>
      <c r="M72" s="130"/>
      <c r="N72" s="130"/>
      <c r="O72" s="130"/>
      <c r="P72" s="48">
        <f>COUNTIF($T$10:$T$133,"Vắng có phép")</f>
        <v>0</v>
      </c>
      <c r="Q72" s="48"/>
      <c r="R72" s="49"/>
      <c r="S72" s="50"/>
      <c r="T72" s="50" t="s">
        <v>30</v>
      </c>
      <c r="U72" s="3"/>
    </row>
    <row r="73" spans="1:38" ht="3" hidden="1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idden="1">
      <c r="B74" s="86" t="s">
        <v>34</v>
      </c>
      <c r="C74" s="86"/>
      <c r="D74" s="87">
        <f>COUNTIF(V11:V67,"Thi lại")</f>
        <v>0</v>
      </c>
      <c r="E74" s="88" t="s">
        <v>30</v>
      </c>
      <c r="F74" s="3"/>
      <c r="G74" s="3"/>
      <c r="H74" s="3"/>
      <c r="I74" s="3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</row>
    <row r="75" spans="1:38" hidden="1">
      <c r="B75" s="86"/>
      <c r="C75" s="86"/>
      <c r="D75" s="87"/>
      <c r="E75" s="88"/>
      <c r="F75" s="3"/>
      <c r="G75" s="3"/>
      <c r="H75" s="3"/>
      <c r="I75" s="3"/>
      <c r="J75" s="129" t="s">
        <v>56</v>
      </c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A76" s="53"/>
      <c r="B76" s="98" t="s">
        <v>35</v>
      </c>
      <c r="C76" s="98"/>
      <c r="D76" s="98"/>
      <c r="E76" s="98"/>
      <c r="F76" s="98"/>
      <c r="G76" s="98"/>
      <c r="H76" s="98"/>
      <c r="I76" s="54"/>
      <c r="J76" s="103" t="s">
        <v>36</v>
      </c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3"/>
    </row>
    <row r="77" spans="1:38" ht="4.5" hidden="1" customHeight="1">
      <c r="A77" s="2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 hidden="1">
      <c r="B78" s="98" t="s">
        <v>37</v>
      </c>
      <c r="C78" s="98"/>
      <c r="D78" s="100" t="s">
        <v>38</v>
      </c>
      <c r="E78" s="100"/>
      <c r="F78" s="100"/>
      <c r="G78" s="100"/>
      <c r="H78" s="100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9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8" hidden="1" customHeight="1">
      <c r="A84" s="1"/>
      <c r="B84" s="99" t="s">
        <v>39</v>
      </c>
      <c r="C84" s="99"/>
      <c r="D84" s="99" t="s">
        <v>57</v>
      </c>
      <c r="E84" s="99"/>
      <c r="F84" s="99"/>
      <c r="G84" s="99"/>
      <c r="H84" s="99"/>
      <c r="I84" s="99"/>
      <c r="J84" s="99" t="s">
        <v>40</v>
      </c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ht="38.25" customHeight="1">
      <c r="B87" s="97" t="s">
        <v>52</v>
      </c>
      <c r="C87" s="98"/>
      <c r="D87" s="98"/>
      <c r="E87" s="98"/>
      <c r="F87" s="98"/>
      <c r="G87" s="98"/>
      <c r="H87" s="97" t="s">
        <v>53</v>
      </c>
      <c r="I87" s="97"/>
      <c r="J87" s="97"/>
      <c r="K87" s="97"/>
      <c r="L87" s="97"/>
      <c r="M87" s="97"/>
      <c r="N87" s="101" t="s">
        <v>59</v>
      </c>
      <c r="O87" s="101"/>
      <c r="P87" s="101"/>
      <c r="Q87" s="101"/>
      <c r="R87" s="101"/>
      <c r="S87" s="101"/>
      <c r="T87" s="101"/>
      <c r="U87" s="101"/>
    </row>
    <row r="88" spans="1:38"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>
      <c r="B89" s="98" t="s">
        <v>37</v>
      </c>
      <c r="C89" s="98"/>
      <c r="D89" s="100" t="s">
        <v>38</v>
      </c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38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5" spans="1:38"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 t="s">
        <v>60</v>
      </c>
      <c r="O95" s="96"/>
      <c r="P95" s="96"/>
      <c r="Q95" s="96"/>
      <c r="R95" s="96"/>
      <c r="S95" s="96"/>
      <c r="T95" s="96"/>
      <c r="U95" s="96"/>
    </row>
  </sheetData>
  <sheetProtection formatCells="0" formatColumns="0" formatRows="0" insertColumns="0" insertRows="0" insertHyperlinks="0" deleteColumns="0" deleteRows="0" sort="0" autoFilter="0" pivotTables="0"/>
  <autoFilter ref="A9:AL67">
    <filterColumn colId="3" showButton="0"/>
    <filterColumn colId="12"/>
  </autoFilter>
  <mergeCells count="61">
    <mergeCell ref="B89:C89"/>
    <mergeCell ref="D89:H89"/>
    <mergeCell ref="B95:D95"/>
    <mergeCell ref="E95:G95"/>
    <mergeCell ref="H95:M95"/>
    <mergeCell ref="N95:U95"/>
    <mergeCell ref="B84:C84"/>
    <mergeCell ref="D84:I84"/>
    <mergeCell ref="J84:T84"/>
    <mergeCell ref="B87:G87"/>
    <mergeCell ref="H87:M87"/>
    <mergeCell ref="N87:U87"/>
    <mergeCell ref="G72:O72"/>
    <mergeCell ref="J74:T74"/>
    <mergeCell ref="J75:T75"/>
    <mergeCell ref="B76:H76"/>
    <mergeCell ref="J76:T76"/>
    <mergeCell ref="B78:C78"/>
    <mergeCell ref="D78:H78"/>
    <mergeCell ref="T8:T10"/>
    <mergeCell ref="U8:U10"/>
    <mergeCell ref="B10:G10"/>
    <mergeCell ref="B69:C69"/>
    <mergeCell ref="G70:O70"/>
    <mergeCell ref="G71:O7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7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2 AL3:AL9 X3:AK4 W5:AK9 V11:W6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66" activePane="bottomLeft" state="frozen"/>
      <selection activeCell="L1" sqref="L1:T1"/>
      <selection pane="bottomLeft" activeCell="A73" sqref="A7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77</v>
      </c>
      <c r="H6" s="119"/>
      <c r="I6" s="119"/>
      <c r="J6" s="119"/>
      <c r="K6" s="119"/>
      <c r="L6" s="119"/>
      <c r="M6" s="119"/>
      <c r="N6" s="119"/>
      <c r="O6" s="119"/>
      <c r="P6" s="119" t="s">
        <v>79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INT1340-08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0</v>
      </c>
      <c r="AG9" s="71">
        <f>+$AF$9/$Y$9</f>
        <v>0</v>
      </c>
      <c r="AH9" s="72">
        <f>COUNTIF($V$10:$V$131,"Học lại")</f>
        <v>62</v>
      </c>
      <c r="AI9" s="71">
        <f>+$AH$9/$Y$9</f>
        <v>1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1232</v>
      </c>
      <c r="D11" s="17" t="s">
        <v>1233</v>
      </c>
      <c r="E11" s="18" t="s">
        <v>87</v>
      </c>
      <c r="F11" s="19" t="s">
        <v>1234</v>
      </c>
      <c r="G11" s="16" t="s">
        <v>216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1235</v>
      </c>
      <c r="D12" s="28" t="s">
        <v>1236</v>
      </c>
      <c r="E12" s="29" t="s">
        <v>87</v>
      </c>
      <c r="F12" s="30" t="s">
        <v>582</v>
      </c>
      <c r="G12" s="27" t="s">
        <v>145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1237</v>
      </c>
      <c r="D13" s="28" t="s">
        <v>86</v>
      </c>
      <c r="E13" s="29" t="s">
        <v>87</v>
      </c>
      <c r="F13" s="30" t="s">
        <v>1238</v>
      </c>
      <c r="G13" s="27" t="s">
        <v>96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1239</v>
      </c>
      <c r="D14" s="28" t="s">
        <v>1240</v>
      </c>
      <c r="E14" s="29" t="s">
        <v>87</v>
      </c>
      <c r="F14" s="30" t="s">
        <v>1241</v>
      </c>
      <c r="G14" s="27" t="s">
        <v>216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1242</v>
      </c>
      <c r="D15" s="28" t="s">
        <v>197</v>
      </c>
      <c r="E15" s="29" t="s">
        <v>804</v>
      </c>
      <c r="F15" s="30" t="s">
        <v>1243</v>
      </c>
      <c r="G15" s="27" t="s">
        <v>216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1244</v>
      </c>
      <c r="D16" s="28" t="s">
        <v>1245</v>
      </c>
      <c r="E16" s="29" t="s">
        <v>1246</v>
      </c>
      <c r="F16" s="30" t="s">
        <v>1247</v>
      </c>
      <c r="G16" s="27" t="s">
        <v>216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1248</v>
      </c>
      <c r="D17" s="28" t="s">
        <v>473</v>
      </c>
      <c r="E17" s="29" t="s">
        <v>808</v>
      </c>
      <c r="F17" s="30" t="s">
        <v>1249</v>
      </c>
      <c r="G17" s="27" t="s">
        <v>216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1250</v>
      </c>
      <c r="D18" s="28" t="s">
        <v>1251</v>
      </c>
      <c r="E18" s="29" t="s">
        <v>1252</v>
      </c>
      <c r="F18" s="30" t="s">
        <v>1253</v>
      </c>
      <c r="G18" s="27" t="s">
        <v>216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1254</v>
      </c>
      <c r="D19" s="28" t="s">
        <v>190</v>
      </c>
      <c r="E19" s="29" t="s">
        <v>494</v>
      </c>
      <c r="F19" s="30" t="s">
        <v>1255</v>
      </c>
      <c r="G19" s="27" t="s">
        <v>216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1256</v>
      </c>
      <c r="D20" s="28" t="s">
        <v>1257</v>
      </c>
      <c r="E20" s="29" t="s">
        <v>815</v>
      </c>
      <c r="F20" s="30" t="s">
        <v>1115</v>
      </c>
      <c r="G20" s="27" t="s">
        <v>158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1258</v>
      </c>
      <c r="D21" s="28" t="s">
        <v>1259</v>
      </c>
      <c r="E21" s="29" t="s">
        <v>110</v>
      </c>
      <c r="F21" s="30" t="s">
        <v>111</v>
      </c>
      <c r="G21" s="27" t="s">
        <v>162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1260</v>
      </c>
      <c r="D22" s="28" t="s">
        <v>1261</v>
      </c>
      <c r="E22" s="29" t="s">
        <v>505</v>
      </c>
      <c r="F22" s="30" t="s">
        <v>1262</v>
      </c>
      <c r="G22" s="27" t="s">
        <v>216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1263</v>
      </c>
      <c r="D23" s="28" t="s">
        <v>1264</v>
      </c>
      <c r="E23" s="29" t="s">
        <v>114</v>
      </c>
      <c r="F23" s="30" t="s">
        <v>1265</v>
      </c>
      <c r="G23" s="27" t="s">
        <v>216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1266</v>
      </c>
      <c r="D24" s="28" t="s">
        <v>1267</v>
      </c>
      <c r="E24" s="29" t="s">
        <v>114</v>
      </c>
      <c r="F24" s="30" t="s">
        <v>1268</v>
      </c>
      <c r="G24" s="27" t="s">
        <v>216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1269</v>
      </c>
      <c r="D25" s="28" t="s">
        <v>1270</v>
      </c>
      <c r="E25" s="29" t="s">
        <v>318</v>
      </c>
      <c r="F25" s="30" t="s">
        <v>1271</v>
      </c>
      <c r="G25" s="27" t="s">
        <v>216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1272</v>
      </c>
      <c r="D26" s="28" t="s">
        <v>1273</v>
      </c>
      <c r="E26" s="29" t="s">
        <v>318</v>
      </c>
      <c r="F26" s="30" t="s">
        <v>1274</v>
      </c>
      <c r="G26" s="27" t="s">
        <v>216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1275</v>
      </c>
      <c r="D27" s="28" t="s">
        <v>113</v>
      </c>
      <c r="E27" s="29" t="s">
        <v>130</v>
      </c>
      <c r="F27" s="30" t="s">
        <v>1276</v>
      </c>
      <c r="G27" s="27" t="s">
        <v>107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1277</v>
      </c>
      <c r="D28" s="28" t="s">
        <v>1278</v>
      </c>
      <c r="E28" s="29" t="s">
        <v>130</v>
      </c>
      <c r="F28" s="30" t="s">
        <v>1279</v>
      </c>
      <c r="G28" s="27" t="s">
        <v>769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1280</v>
      </c>
      <c r="D29" s="28" t="s">
        <v>1281</v>
      </c>
      <c r="E29" s="29" t="s">
        <v>134</v>
      </c>
      <c r="F29" s="30" t="s">
        <v>1282</v>
      </c>
      <c r="G29" s="27" t="s">
        <v>216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1283</v>
      </c>
      <c r="D30" s="28" t="s">
        <v>1284</v>
      </c>
      <c r="E30" s="29" t="s">
        <v>526</v>
      </c>
      <c r="F30" s="30" t="s">
        <v>1285</v>
      </c>
      <c r="G30" s="27" t="s">
        <v>216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1286</v>
      </c>
      <c r="D31" s="28" t="s">
        <v>1287</v>
      </c>
      <c r="E31" s="29" t="s">
        <v>148</v>
      </c>
      <c r="F31" s="30" t="s">
        <v>1288</v>
      </c>
      <c r="G31" s="27" t="s">
        <v>216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1289</v>
      </c>
      <c r="D32" s="28" t="s">
        <v>1290</v>
      </c>
      <c r="E32" s="29" t="s">
        <v>164</v>
      </c>
      <c r="F32" s="30" t="s">
        <v>1291</v>
      </c>
      <c r="G32" s="27" t="s">
        <v>216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1292</v>
      </c>
      <c r="D33" s="28" t="s">
        <v>516</v>
      </c>
      <c r="E33" s="29" t="s">
        <v>164</v>
      </c>
      <c r="F33" s="30" t="s">
        <v>1293</v>
      </c>
      <c r="G33" s="27" t="s">
        <v>145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1294</v>
      </c>
      <c r="D34" s="28" t="s">
        <v>1295</v>
      </c>
      <c r="E34" s="29" t="s">
        <v>852</v>
      </c>
      <c r="F34" s="30" t="s">
        <v>1296</v>
      </c>
      <c r="G34" s="27" t="s">
        <v>216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1297</v>
      </c>
      <c r="D35" s="28" t="s">
        <v>1295</v>
      </c>
      <c r="E35" s="29" t="s">
        <v>852</v>
      </c>
      <c r="F35" s="30" t="s">
        <v>238</v>
      </c>
      <c r="G35" s="27" t="s">
        <v>145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1298</v>
      </c>
      <c r="D36" s="28" t="s">
        <v>201</v>
      </c>
      <c r="E36" s="29" t="s">
        <v>852</v>
      </c>
      <c r="F36" s="30" t="s">
        <v>1299</v>
      </c>
      <c r="G36" s="27" t="s">
        <v>216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1300</v>
      </c>
      <c r="D37" s="28" t="s">
        <v>865</v>
      </c>
      <c r="E37" s="29" t="s">
        <v>169</v>
      </c>
      <c r="F37" s="30" t="s">
        <v>1301</v>
      </c>
      <c r="G37" s="27" t="s">
        <v>1302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1303</v>
      </c>
      <c r="D38" s="28" t="s">
        <v>671</v>
      </c>
      <c r="E38" s="29" t="s">
        <v>176</v>
      </c>
      <c r="F38" s="30" t="s">
        <v>1304</v>
      </c>
      <c r="G38" s="27" t="s">
        <v>162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1305</v>
      </c>
      <c r="D39" s="28" t="s">
        <v>406</v>
      </c>
      <c r="E39" s="29" t="s">
        <v>552</v>
      </c>
      <c r="F39" s="30" t="s">
        <v>1306</v>
      </c>
      <c r="G39" s="27" t="s">
        <v>216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1307</v>
      </c>
      <c r="D40" s="28" t="s">
        <v>701</v>
      </c>
      <c r="E40" s="29" t="s">
        <v>368</v>
      </c>
      <c r="F40" s="30" t="s">
        <v>863</v>
      </c>
      <c r="G40" s="27" t="s">
        <v>166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1308</v>
      </c>
      <c r="D41" s="28" t="s">
        <v>308</v>
      </c>
      <c r="E41" s="29" t="s">
        <v>374</v>
      </c>
      <c r="F41" s="30" t="s">
        <v>1309</v>
      </c>
      <c r="G41" s="27" t="s">
        <v>216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1310</v>
      </c>
      <c r="D42" s="28" t="s">
        <v>1144</v>
      </c>
      <c r="E42" s="29" t="s">
        <v>374</v>
      </c>
      <c r="F42" s="30" t="s">
        <v>1296</v>
      </c>
      <c r="G42" s="27" t="s">
        <v>216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1311</v>
      </c>
      <c r="D43" s="28" t="s">
        <v>312</v>
      </c>
      <c r="E43" s="29" t="s">
        <v>1155</v>
      </c>
      <c r="F43" s="30" t="s">
        <v>1312</v>
      </c>
      <c r="G43" s="27" t="s">
        <v>123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1313</v>
      </c>
      <c r="D44" s="28" t="s">
        <v>1314</v>
      </c>
      <c r="E44" s="29" t="s">
        <v>388</v>
      </c>
      <c r="F44" s="30" t="s">
        <v>1315</v>
      </c>
      <c r="G44" s="27" t="s">
        <v>216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1316</v>
      </c>
      <c r="D45" s="28" t="s">
        <v>444</v>
      </c>
      <c r="E45" s="29" t="s">
        <v>210</v>
      </c>
      <c r="F45" s="30" t="s">
        <v>830</v>
      </c>
      <c r="G45" s="27" t="s">
        <v>216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1317</v>
      </c>
      <c r="D46" s="28" t="s">
        <v>1318</v>
      </c>
      <c r="E46" s="29" t="s">
        <v>210</v>
      </c>
      <c r="F46" s="30" t="s">
        <v>1077</v>
      </c>
      <c r="G46" s="27" t="s">
        <v>216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1319</v>
      </c>
      <c r="D47" s="28" t="s">
        <v>605</v>
      </c>
      <c r="E47" s="29" t="s">
        <v>210</v>
      </c>
      <c r="F47" s="30" t="s">
        <v>1320</v>
      </c>
      <c r="G47" s="27" t="s">
        <v>1321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1322</v>
      </c>
      <c r="D48" s="28" t="s">
        <v>1323</v>
      </c>
      <c r="E48" s="29" t="s">
        <v>410</v>
      </c>
      <c r="F48" s="30" t="s">
        <v>1324</v>
      </c>
      <c r="G48" s="27" t="s">
        <v>216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1325</v>
      </c>
      <c r="D49" s="28" t="s">
        <v>1326</v>
      </c>
      <c r="E49" s="29" t="s">
        <v>223</v>
      </c>
      <c r="F49" s="30" t="s">
        <v>1327</v>
      </c>
      <c r="G49" s="27" t="s">
        <v>145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1328</v>
      </c>
      <c r="D50" s="28" t="s">
        <v>308</v>
      </c>
      <c r="E50" s="29" t="s">
        <v>1329</v>
      </c>
      <c r="F50" s="30" t="s">
        <v>1330</v>
      </c>
      <c r="G50" s="27" t="s">
        <v>216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1331</v>
      </c>
      <c r="D51" s="28" t="s">
        <v>1332</v>
      </c>
      <c r="E51" s="29" t="s">
        <v>734</v>
      </c>
      <c r="F51" s="30" t="s">
        <v>1029</v>
      </c>
      <c r="G51" s="27" t="s">
        <v>216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1333</v>
      </c>
      <c r="D52" s="28" t="s">
        <v>1334</v>
      </c>
      <c r="E52" s="29" t="s">
        <v>1194</v>
      </c>
      <c r="F52" s="30" t="s">
        <v>1335</v>
      </c>
      <c r="G52" s="27" t="s">
        <v>216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1336</v>
      </c>
      <c r="D53" s="28" t="s">
        <v>1337</v>
      </c>
      <c r="E53" s="29" t="s">
        <v>738</v>
      </c>
      <c r="F53" s="30" t="s">
        <v>935</v>
      </c>
      <c r="G53" s="27" t="s">
        <v>123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1338</v>
      </c>
      <c r="D54" s="28" t="s">
        <v>269</v>
      </c>
      <c r="E54" s="29" t="s">
        <v>738</v>
      </c>
      <c r="F54" s="30" t="s">
        <v>1339</v>
      </c>
      <c r="G54" s="27" t="s">
        <v>216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1340</v>
      </c>
      <c r="D55" s="28" t="s">
        <v>1341</v>
      </c>
      <c r="E55" s="29" t="s">
        <v>1342</v>
      </c>
      <c r="F55" s="30" t="s">
        <v>1343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1344</v>
      </c>
      <c r="D56" s="28" t="s">
        <v>1345</v>
      </c>
      <c r="E56" s="29" t="s">
        <v>603</v>
      </c>
      <c r="F56" s="30" t="s">
        <v>1346</v>
      </c>
      <c r="G56" s="27" t="s">
        <v>1347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1348</v>
      </c>
      <c r="D57" s="28" t="s">
        <v>151</v>
      </c>
      <c r="E57" s="29" t="s">
        <v>603</v>
      </c>
      <c r="F57" s="30" t="s">
        <v>1349</v>
      </c>
      <c r="G57" s="27" t="s">
        <v>107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1350</v>
      </c>
      <c r="D58" s="28" t="s">
        <v>451</v>
      </c>
      <c r="E58" s="29" t="s">
        <v>603</v>
      </c>
      <c r="F58" s="30" t="s">
        <v>1351</v>
      </c>
      <c r="G58" s="27" t="s">
        <v>96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1352</v>
      </c>
      <c r="D59" s="28" t="s">
        <v>1353</v>
      </c>
      <c r="E59" s="29" t="s">
        <v>1354</v>
      </c>
      <c r="F59" s="30" t="s">
        <v>1355</v>
      </c>
      <c r="G59" s="27" t="s">
        <v>96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1356</v>
      </c>
      <c r="D60" s="28" t="s">
        <v>1357</v>
      </c>
      <c r="E60" s="29" t="s">
        <v>262</v>
      </c>
      <c r="F60" s="30" t="s">
        <v>1358</v>
      </c>
      <c r="G60" s="27" t="s">
        <v>216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1359</v>
      </c>
      <c r="D61" s="28" t="s">
        <v>565</v>
      </c>
      <c r="E61" s="29" t="s">
        <v>620</v>
      </c>
      <c r="F61" s="30" t="s">
        <v>1360</v>
      </c>
      <c r="G61" s="27" t="s">
        <v>89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1361</v>
      </c>
      <c r="D62" s="28" t="s">
        <v>155</v>
      </c>
      <c r="E62" s="29" t="s">
        <v>1362</v>
      </c>
      <c r="F62" s="30" t="s">
        <v>1363</v>
      </c>
      <c r="G62" s="27" t="s">
        <v>216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1364</v>
      </c>
      <c r="D63" s="28" t="s">
        <v>312</v>
      </c>
      <c r="E63" s="29" t="s">
        <v>1061</v>
      </c>
      <c r="F63" s="30" t="s">
        <v>1365</v>
      </c>
      <c r="G63" s="27" t="s">
        <v>216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1366</v>
      </c>
      <c r="D64" s="28" t="s">
        <v>1367</v>
      </c>
      <c r="E64" s="29" t="s">
        <v>636</v>
      </c>
      <c r="F64" s="30" t="s">
        <v>1368</v>
      </c>
      <c r="G64" s="27" t="s">
        <v>216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1369</v>
      </c>
      <c r="D65" s="28" t="s">
        <v>182</v>
      </c>
      <c r="E65" s="29" t="s">
        <v>464</v>
      </c>
      <c r="F65" s="30" t="s">
        <v>1370</v>
      </c>
      <c r="G65" s="27" t="s">
        <v>216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1371</v>
      </c>
      <c r="D66" s="28" t="s">
        <v>1372</v>
      </c>
      <c r="E66" s="29" t="s">
        <v>1373</v>
      </c>
      <c r="F66" s="30" t="s">
        <v>1374</v>
      </c>
      <c r="G66" s="27" t="s">
        <v>216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1375</v>
      </c>
      <c r="D67" s="28" t="s">
        <v>551</v>
      </c>
      <c r="E67" s="29" t="s">
        <v>788</v>
      </c>
      <c r="F67" s="30" t="s">
        <v>1376</v>
      </c>
      <c r="G67" s="27" t="s">
        <v>107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1377</v>
      </c>
      <c r="D68" s="28" t="s">
        <v>668</v>
      </c>
      <c r="E68" s="29" t="s">
        <v>788</v>
      </c>
      <c r="F68" s="30" t="s">
        <v>1378</v>
      </c>
      <c r="G68" s="27" t="s">
        <v>158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1379</v>
      </c>
      <c r="D69" s="28" t="s">
        <v>1380</v>
      </c>
      <c r="E69" s="29" t="s">
        <v>788</v>
      </c>
      <c r="F69" s="30" t="s">
        <v>1381</v>
      </c>
      <c r="G69" s="27" t="s">
        <v>216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1382</v>
      </c>
      <c r="D70" s="28" t="s">
        <v>1383</v>
      </c>
      <c r="E70" s="29" t="s">
        <v>470</v>
      </c>
      <c r="F70" s="30" t="s">
        <v>1384</v>
      </c>
      <c r="G70" s="27" t="s">
        <v>123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1385</v>
      </c>
      <c r="D71" s="28" t="s">
        <v>1386</v>
      </c>
      <c r="E71" s="29" t="s">
        <v>470</v>
      </c>
      <c r="F71" s="30" t="s">
        <v>1387</v>
      </c>
      <c r="G71" s="27" t="s">
        <v>216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1388</v>
      </c>
      <c r="D72" s="28" t="s">
        <v>1389</v>
      </c>
      <c r="E72" s="29" t="s">
        <v>1390</v>
      </c>
      <c r="F72" s="30" t="s">
        <v>1391</v>
      </c>
      <c r="G72" s="27" t="s">
        <v>162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0" t="s">
        <v>28</v>
      </c>
      <c r="C74" s="11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30" t="s">
        <v>31</v>
      </c>
      <c r="H75" s="130"/>
      <c r="I75" s="130"/>
      <c r="J75" s="130"/>
      <c r="K75" s="130"/>
      <c r="L75" s="130"/>
      <c r="M75" s="130"/>
      <c r="N75" s="130"/>
      <c r="O75" s="130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30" t="s">
        <v>33</v>
      </c>
      <c r="H76" s="130"/>
      <c r="I76" s="130"/>
      <c r="J76" s="130"/>
      <c r="K76" s="130"/>
      <c r="L76" s="130"/>
      <c r="M76" s="130"/>
      <c r="N76" s="130"/>
      <c r="O76" s="130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62</v>
      </c>
      <c r="E77" s="47" t="s">
        <v>30</v>
      </c>
      <c r="F77" s="47"/>
      <c r="G77" s="130" t="s">
        <v>55</v>
      </c>
      <c r="H77" s="130"/>
      <c r="I77" s="130"/>
      <c r="J77" s="130"/>
      <c r="K77" s="130"/>
      <c r="L77" s="130"/>
      <c r="M77" s="130"/>
      <c r="N77" s="130"/>
      <c r="O77" s="130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0</v>
      </c>
      <c r="E79" s="88" t="s">
        <v>30</v>
      </c>
      <c r="F79" s="3"/>
      <c r="G79" s="3"/>
      <c r="H79" s="3"/>
      <c r="I79" s="3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29" t="s">
        <v>56</v>
      </c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A81" s="53"/>
      <c r="B81" s="98" t="s">
        <v>35</v>
      </c>
      <c r="C81" s="98"/>
      <c r="D81" s="98"/>
      <c r="E81" s="98"/>
      <c r="F81" s="98"/>
      <c r="G81" s="98"/>
      <c r="H81" s="98"/>
      <c r="I81" s="54"/>
      <c r="J81" s="103" t="s">
        <v>36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97" t="s">
        <v>52</v>
      </c>
      <c r="C92" s="98"/>
      <c r="D92" s="98"/>
      <c r="E92" s="98"/>
      <c r="F92" s="98"/>
      <c r="G92" s="98"/>
      <c r="H92" s="97" t="s">
        <v>53</v>
      </c>
      <c r="I92" s="97"/>
      <c r="J92" s="97"/>
      <c r="K92" s="97"/>
      <c r="L92" s="97"/>
      <c r="M92" s="97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8" t="s">
        <v>37</v>
      </c>
      <c r="C94" s="98"/>
      <c r="D94" s="100" t="s">
        <v>38</v>
      </c>
      <c r="E94" s="100"/>
      <c r="F94" s="100"/>
      <c r="G94" s="100"/>
      <c r="H94" s="10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 t="s">
        <v>60</v>
      </c>
      <c r="O100" s="96"/>
      <c r="P100" s="96"/>
      <c r="Q100" s="96"/>
      <c r="R100" s="96"/>
      <c r="S100" s="96"/>
      <c r="T100" s="96"/>
      <c r="U100" s="96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B94:C94"/>
    <mergeCell ref="D94:H94"/>
    <mergeCell ref="B100:D100"/>
    <mergeCell ref="E100:G100"/>
    <mergeCell ref="H100:M100"/>
    <mergeCell ref="N100:U100"/>
    <mergeCell ref="B89:C89"/>
    <mergeCell ref="D89:I89"/>
    <mergeCell ref="J89:T89"/>
    <mergeCell ref="B92:G92"/>
    <mergeCell ref="H92:M92"/>
    <mergeCell ref="N92:U92"/>
    <mergeCell ref="G77:O77"/>
    <mergeCell ref="J79:T79"/>
    <mergeCell ref="J80:T80"/>
    <mergeCell ref="B81:H81"/>
    <mergeCell ref="J81:T81"/>
    <mergeCell ref="B83:C83"/>
    <mergeCell ref="D83:H83"/>
    <mergeCell ref="T8:T10"/>
    <mergeCell ref="U8:U10"/>
    <mergeCell ref="B10:G10"/>
    <mergeCell ref="B74:C74"/>
    <mergeCell ref="G75:O75"/>
    <mergeCell ref="G76:O7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2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66" activePane="bottomLeft" state="frozen"/>
      <selection activeCell="L1" sqref="L1:T1"/>
      <selection pane="bottomLeft" activeCell="A73" sqref="A7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77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INT1340-07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0</v>
      </c>
      <c r="AG9" s="71">
        <f>+$AF$9/$Y$9</f>
        <v>0</v>
      </c>
      <c r="AH9" s="72">
        <f>COUNTIF($V$10:$V$131,"Học lại")</f>
        <v>62</v>
      </c>
      <c r="AI9" s="71">
        <f>+$AH$9/$Y$9</f>
        <v>1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1084</v>
      </c>
      <c r="D11" s="17" t="s">
        <v>1085</v>
      </c>
      <c r="E11" s="18" t="s">
        <v>1086</v>
      </c>
      <c r="F11" s="19" t="s">
        <v>1087</v>
      </c>
      <c r="G11" s="16" t="s">
        <v>145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1088</v>
      </c>
      <c r="D12" s="28" t="s">
        <v>605</v>
      </c>
      <c r="E12" s="29" t="s">
        <v>1089</v>
      </c>
      <c r="F12" s="30" t="s">
        <v>1090</v>
      </c>
      <c r="G12" s="27" t="s">
        <v>158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1091</v>
      </c>
      <c r="D13" s="28" t="s">
        <v>151</v>
      </c>
      <c r="E13" s="29" t="s">
        <v>110</v>
      </c>
      <c r="F13" s="30" t="s">
        <v>908</v>
      </c>
      <c r="G13" s="27" t="s">
        <v>145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1092</v>
      </c>
      <c r="D14" s="28" t="s">
        <v>190</v>
      </c>
      <c r="E14" s="29" t="s">
        <v>1093</v>
      </c>
      <c r="F14" s="30" t="s">
        <v>727</v>
      </c>
      <c r="G14" s="27" t="s">
        <v>145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1094</v>
      </c>
      <c r="D15" s="28" t="s">
        <v>930</v>
      </c>
      <c r="E15" s="29" t="s">
        <v>1095</v>
      </c>
      <c r="F15" s="30" t="s">
        <v>1096</v>
      </c>
      <c r="G15" s="27" t="s">
        <v>96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1097</v>
      </c>
      <c r="D16" s="28" t="s">
        <v>861</v>
      </c>
      <c r="E16" s="29" t="s">
        <v>126</v>
      </c>
      <c r="F16" s="30">
        <v>34826</v>
      </c>
      <c r="G16" s="27" t="s">
        <v>1098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1099</v>
      </c>
      <c r="D17" s="28" t="s">
        <v>1100</v>
      </c>
      <c r="E17" s="29" t="s">
        <v>318</v>
      </c>
      <c r="F17" s="30" t="s">
        <v>1101</v>
      </c>
      <c r="G17" s="27" t="s">
        <v>123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1102</v>
      </c>
      <c r="D18" s="28" t="s">
        <v>1103</v>
      </c>
      <c r="E18" s="29" t="s">
        <v>130</v>
      </c>
      <c r="F18" s="30" t="s">
        <v>1104</v>
      </c>
      <c r="G18" s="27" t="s">
        <v>107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1105</v>
      </c>
      <c r="D19" s="28" t="s">
        <v>1106</v>
      </c>
      <c r="E19" s="29" t="s">
        <v>130</v>
      </c>
      <c r="F19" s="30" t="s">
        <v>1107</v>
      </c>
      <c r="G19" s="27" t="s">
        <v>107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1108</v>
      </c>
      <c r="D20" s="28" t="s">
        <v>1035</v>
      </c>
      <c r="E20" s="29" t="s">
        <v>134</v>
      </c>
      <c r="F20" s="30" t="s">
        <v>88</v>
      </c>
      <c r="G20" s="27" t="s">
        <v>107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1109</v>
      </c>
      <c r="D21" s="28" t="s">
        <v>377</v>
      </c>
      <c r="E21" s="29" t="s">
        <v>134</v>
      </c>
      <c r="F21" s="30" t="s">
        <v>1110</v>
      </c>
      <c r="G21" s="27" t="s">
        <v>145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1111</v>
      </c>
      <c r="D22" s="28" t="s">
        <v>285</v>
      </c>
      <c r="E22" s="29" t="s">
        <v>134</v>
      </c>
      <c r="F22" s="30" t="s">
        <v>1112</v>
      </c>
      <c r="G22" s="27" t="s">
        <v>158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1113</v>
      </c>
      <c r="D23" s="28" t="s">
        <v>1114</v>
      </c>
      <c r="E23" s="29" t="s">
        <v>333</v>
      </c>
      <c r="F23" s="30" t="s">
        <v>1115</v>
      </c>
      <c r="G23" s="27" t="s">
        <v>216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1116</v>
      </c>
      <c r="D24" s="28" t="s">
        <v>155</v>
      </c>
      <c r="E24" s="29" t="s">
        <v>333</v>
      </c>
      <c r="F24" s="30" t="s">
        <v>1117</v>
      </c>
      <c r="G24" s="27" t="s">
        <v>89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1118</v>
      </c>
      <c r="D25" s="28" t="s">
        <v>1119</v>
      </c>
      <c r="E25" s="29" t="s">
        <v>333</v>
      </c>
      <c r="F25" s="30" t="s">
        <v>1058</v>
      </c>
      <c r="G25" s="27" t="s">
        <v>107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1120</v>
      </c>
      <c r="D26" s="28" t="s">
        <v>1121</v>
      </c>
      <c r="E26" s="29" t="s">
        <v>523</v>
      </c>
      <c r="F26" s="30" t="s">
        <v>1122</v>
      </c>
      <c r="G26" s="27" t="s">
        <v>162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1123</v>
      </c>
      <c r="D27" s="28" t="s">
        <v>1124</v>
      </c>
      <c r="E27" s="29" t="s">
        <v>139</v>
      </c>
      <c r="F27" s="30" t="s">
        <v>1125</v>
      </c>
      <c r="G27" s="27" t="s">
        <v>158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1126</v>
      </c>
      <c r="D28" s="28" t="s">
        <v>269</v>
      </c>
      <c r="E28" s="29" t="s">
        <v>1127</v>
      </c>
      <c r="F28" s="30" t="s">
        <v>1128</v>
      </c>
      <c r="G28" s="27" t="s">
        <v>216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1129</v>
      </c>
      <c r="D29" s="28" t="s">
        <v>1130</v>
      </c>
      <c r="E29" s="29" t="s">
        <v>164</v>
      </c>
      <c r="F29" s="30" t="s">
        <v>359</v>
      </c>
      <c r="G29" s="27" t="s">
        <v>162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1131</v>
      </c>
      <c r="D30" s="28" t="s">
        <v>1132</v>
      </c>
      <c r="E30" s="29" t="s">
        <v>164</v>
      </c>
      <c r="F30" s="30" t="s">
        <v>570</v>
      </c>
      <c r="G30" s="27" t="s">
        <v>166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1133</v>
      </c>
      <c r="D31" s="28" t="s">
        <v>1134</v>
      </c>
      <c r="E31" s="29" t="s">
        <v>164</v>
      </c>
      <c r="F31" s="30" t="s">
        <v>321</v>
      </c>
      <c r="G31" s="27" t="s">
        <v>158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1135</v>
      </c>
      <c r="D32" s="28" t="s">
        <v>201</v>
      </c>
      <c r="E32" s="29" t="s">
        <v>358</v>
      </c>
      <c r="F32" s="30" t="s">
        <v>241</v>
      </c>
      <c r="G32" s="27" t="s">
        <v>92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1136</v>
      </c>
      <c r="D33" s="28" t="s">
        <v>1137</v>
      </c>
      <c r="E33" s="29" t="s">
        <v>176</v>
      </c>
      <c r="F33" s="30" t="s">
        <v>1138</v>
      </c>
      <c r="G33" s="27" t="s">
        <v>162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1139</v>
      </c>
      <c r="D34" s="28" t="s">
        <v>914</v>
      </c>
      <c r="E34" s="29" t="s">
        <v>176</v>
      </c>
      <c r="F34" s="30" t="s">
        <v>866</v>
      </c>
      <c r="G34" s="27" t="s">
        <v>162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1140</v>
      </c>
      <c r="D35" s="28" t="s">
        <v>285</v>
      </c>
      <c r="E35" s="29" t="s">
        <v>176</v>
      </c>
      <c r="F35" s="30" t="s">
        <v>1141</v>
      </c>
      <c r="G35" s="27" t="s">
        <v>769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1142</v>
      </c>
      <c r="D36" s="28" t="s">
        <v>155</v>
      </c>
      <c r="E36" s="29" t="s">
        <v>552</v>
      </c>
      <c r="F36" s="30" t="s">
        <v>442</v>
      </c>
      <c r="G36" s="27" t="s">
        <v>136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1143</v>
      </c>
      <c r="D37" s="28" t="s">
        <v>1144</v>
      </c>
      <c r="E37" s="29" t="s">
        <v>552</v>
      </c>
      <c r="F37" s="30" t="s">
        <v>1145</v>
      </c>
      <c r="G37" s="27" t="s">
        <v>145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1146</v>
      </c>
      <c r="D38" s="28" t="s">
        <v>1147</v>
      </c>
      <c r="E38" s="29" t="s">
        <v>368</v>
      </c>
      <c r="F38" s="30" t="s">
        <v>1148</v>
      </c>
      <c r="G38" s="27" t="s">
        <v>216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1149</v>
      </c>
      <c r="D39" s="28" t="s">
        <v>1150</v>
      </c>
      <c r="E39" s="29" t="s">
        <v>1151</v>
      </c>
      <c r="F39" s="30" t="s">
        <v>1152</v>
      </c>
      <c r="G39" s="27" t="s">
        <v>145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1153</v>
      </c>
      <c r="D40" s="28" t="s">
        <v>1154</v>
      </c>
      <c r="E40" s="29" t="s">
        <v>1155</v>
      </c>
      <c r="F40" s="30" t="s">
        <v>263</v>
      </c>
      <c r="G40" s="27" t="s">
        <v>158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1156</v>
      </c>
      <c r="D41" s="28" t="s">
        <v>1157</v>
      </c>
      <c r="E41" s="29" t="s">
        <v>191</v>
      </c>
      <c r="F41" s="30" t="s">
        <v>365</v>
      </c>
      <c r="G41" s="27" t="s">
        <v>158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1158</v>
      </c>
      <c r="D42" s="28" t="s">
        <v>1001</v>
      </c>
      <c r="E42" s="29" t="s">
        <v>388</v>
      </c>
      <c r="F42" s="30" t="s">
        <v>1159</v>
      </c>
      <c r="G42" s="27" t="s">
        <v>145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1160</v>
      </c>
      <c r="D43" s="28" t="s">
        <v>1161</v>
      </c>
      <c r="E43" s="29" t="s">
        <v>198</v>
      </c>
      <c r="F43" s="30" t="s">
        <v>275</v>
      </c>
      <c r="G43" s="27" t="s">
        <v>162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1162</v>
      </c>
      <c r="D44" s="28" t="s">
        <v>155</v>
      </c>
      <c r="E44" s="29" t="s">
        <v>1163</v>
      </c>
      <c r="F44" s="30" t="s">
        <v>111</v>
      </c>
      <c r="G44" s="27" t="s">
        <v>153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1164</v>
      </c>
      <c r="D45" s="28" t="s">
        <v>1165</v>
      </c>
      <c r="E45" s="29" t="s">
        <v>210</v>
      </c>
      <c r="F45" s="30" t="s">
        <v>1166</v>
      </c>
      <c r="G45" s="27" t="s">
        <v>107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1167</v>
      </c>
      <c r="D46" s="28" t="s">
        <v>155</v>
      </c>
      <c r="E46" s="29" t="s">
        <v>393</v>
      </c>
      <c r="F46" s="30" t="s">
        <v>931</v>
      </c>
      <c r="G46" s="27" t="s">
        <v>158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1168</v>
      </c>
      <c r="D47" s="28" t="s">
        <v>1169</v>
      </c>
      <c r="E47" s="29" t="s">
        <v>393</v>
      </c>
      <c r="F47" s="30" t="s">
        <v>1170</v>
      </c>
      <c r="G47" s="27" t="s">
        <v>153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1171</v>
      </c>
      <c r="D48" s="28" t="s">
        <v>437</v>
      </c>
      <c r="E48" s="29" t="s">
        <v>219</v>
      </c>
      <c r="F48" s="30" t="s">
        <v>1172</v>
      </c>
      <c r="G48" s="27" t="s">
        <v>96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1173</v>
      </c>
      <c r="D49" s="28" t="s">
        <v>930</v>
      </c>
      <c r="E49" s="29" t="s">
        <v>219</v>
      </c>
      <c r="F49" s="30" t="s">
        <v>530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1174</v>
      </c>
      <c r="D50" s="28" t="s">
        <v>190</v>
      </c>
      <c r="E50" s="29" t="s">
        <v>713</v>
      </c>
      <c r="F50" s="30" t="s">
        <v>1175</v>
      </c>
      <c r="G50" s="27" t="s">
        <v>89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1176</v>
      </c>
      <c r="D51" s="28" t="s">
        <v>371</v>
      </c>
      <c r="E51" s="29" t="s">
        <v>713</v>
      </c>
      <c r="F51" s="30" t="s">
        <v>1177</v>
      </c>
      <c r="G51" s="27" t="s">
        <v>607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1178</v>
      </c>
      <c r="D52" s="28" t="s">
        <v>1179</v>
      </c>
      <c r="E52" s="29" t="s">
        <v>1026</v>
      </c>
      <c r="F52" s="30" t="s">
        <v>1180</v>
      </c>
      <c r="G52" s="27" t="s">
        <v>145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1181</v>
      </c>
      <c r="D53" s="28" t="s">
        <v>694</v>
      </c>
      <c r="E53" s="29" t="s">
        <v>1182</v>
      </c>
      <c r="F53" s="30" t="s">
        <v>247</v>
      </c>
      <c r="G53" s="27" t="s">
        <v>158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1183</v>
      </c>
      <c r="D54" s="28" t="s">
        <v>1184</v>
      </c>
      <c r="E54" s="29" t="s">
        <v>1185</v>
      </c>
      <c r="F54" s="30" t="s">
        <v>1186</v>
      </c>
      <c r="G54" s="27" t="s">
        <v>123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1187</v>
      </c>
      <c r="D55" s="28" t="s">
        <v>1188</v>
      </c>
      <c r="E55" s="29" t="s">
        <v>1185</v>
      </c>
      <c r="F55" s="30" t="s">
        <v>1189</v>
      </c>
      <c r="G55" s="27" t="s">
        <v>216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1190</v>
      </c>
      <c r="D56" s="28" t="s">
        <v>1191</v>
      </c>
      <c r="E56" s="29" t="s">
        <v>243</v>
      </c>
      <c r="F56" s="30" t="s">
        <v>1192</v>
      </c>
      <c r="G56" s="27" t="s">
        <v>145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1193</v>
      </c>
      <c r="D57" s="28" t="s">
        <v>933</v>
      </c>
      <c r="E57" s="29" t="s">
        <v>1194</v>
      </c>
      <c r="F57" s="30" t="s">
        <v>1195</v>
      </c>
      <c r="G57" s="27" t="s">
        <v>145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1196</v>
      </c>
      <c r="D58" s="28" t="s">
        <v>1197</v>
      </c>
      <c r="E58" s="29" t="s">
        <v>256</v>
      </c>
      <c r="F58" s="30" t="s">
        <v>401</v>
      </c>
      <c r="G58" s="27" t="s">
        <v>107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1198</v>
      </c>
      <c r="D59" s="28" t="s">
        <v>1199</v>
      </c>
      <c r="E59" s="29" t="s">
        <v>259</v>
      </c>
      <c r="F59" s="30" t="s">
        <v>1200</v>
      </c>
      <c r="G59" s="27" t="s">
        <v>158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1201</v>
      </c>
      <c r="D60" s="28" t="s">
        <v>1202</v>
      </c>
      <c r="E60" s="29" t="s">
        <v>438</v>
      </c>
      <c r="F60" s="30" t="s">
        <v>1203</v>
      </c>
      <c r="G60" s="27" t="s">
        <v>136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1204</v>
      </c>
      <c r="D61" s="28" t="s">
        <v>1205</v>
      </c>
      <c r="E61" s="29" t="s">
        <v>262</v>
      </c>
      <c r="F61" s="30" t="s">
        <v>1206</v>
      </c>
      <c r="G61" s="27" t="s">
        <v>296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1207</v>
      </c>
      <c r="D62" s="28" t="s">
        <v>1208</v>
      </c>
      <c r="E62" s="29" t="s">
        <v>448</v>
      </c>
      <c r="F62" s="30" t="s">
        <v>1209</v>
      </c>
      <c r="G62" s="27" t="s">
        <v>1210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1211</v>
      </c>
      <c r="D63" s="28" t="s">
        <v>914</v>
      </c>
      <c r="E63" s="29" t="s">
        <v>636</v>
      </c>
      <c r="F63" s="30" t="s">
        <v>1212</v>
      </c>
      <c r="G63" s="27" t="s">
        <v>96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1213</v>
      </c>
      <c r="D64" s="28" t="s">
        <v>928</v>
      </c>
      <c r="E64" s="29" t="s">
        <v>925</v>
      </c>
      <c r="F64" s="30" t="s">
        <v>1214</v>
      </c>
      <c r="G64" s="27" t="s">
        <v>107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1215</v>
      </c>
      <c r="D65" s="28" t="s">
        <v>701</v>
      </c>
      <c r="E65" s="29" t="s">
        <v>290</v>
      </c>
      <c r="F65" s="30" t="s">
        <v>853</v>
      </c>
      <c r="G65" s="27" t="s">
        <v>123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1216</v>
      </c>
      <c r="D66" s="28" t="s">
        <v>190</v>
      </c>
      <c r="E66" s="29" t="s">
        <v>290</v>
      </c>
      <c r="F66" s="30" t="s">
        <v>1217</v>
      </c>
      <c r="G66" s="27" t="s">
        <v>162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1218</v>
      </c>
      <c r="D67" s="28" t="s">
        <v>720</v>
      </c>
      <c r="E67" s="29" t="s">
        <v>290</v>
      </c>
      <c r="F67" s="30" t="s">
        <v>588</v>
      </c>
      <c r="G67" s="27" t="s">
        <v>96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1219</v>
      </c>
      <c r="D68" s="28" t="s">
        <v>1220</v>
      </c>
      <c r="E68" s="29" t="s">
        <v>290</v>
      </c>
      <c r="F68" s="30" t="s">
        <v>1221</v>
      </c>
      <c r="G68" s="27" t="s">
        <v>158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1222</v>
      </c>
      <c r="D69" s="28" t="s">
        <v>1223</v>
      </c>
      <c r="E69" s="29" t="s">
        <v>788</v>
      </c>
      <c r="F69" s="30" t="s">
        <v>1224</v>
      </c>
      <c r="G69" s="27" t="s">
        <v>145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1225</v>
      </c>
      <c r="D70" s="28" t="s">
        <v>182</v>
      </c>
      <c r="E70" s="29" t="s">
        <v>788</v>
      </c>
      <c r="F70" s="30" t="s">
        <v>1226</v>
      </c>
      <c r="G70" s="27" t="s">
        <v>145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1227</v>
      </c>
      <c r="D71" s="28" t="s">
        <v>1228</v>
      </c>
      <c r="E71" s="29" t="s">
        <v>294</v>
      </c>
      <c r="F71" s="30" t="s">
        <v>1229</v>
      </c>
      <c r="G71" s="27" t="s">
        <v>145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1230</v>
      </c>
      <c r="D72" s="28" t="s">
        <v>1231</v>
      </c>
      <c r="E72" s="29" t="s">
        <v>294</v>
      </c>
      <c r="F72" s="30" t="s">
        <v>931</v>
      </c>
      <c r="G72" s="27" t="s">
        <v>158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0" t="s">
        <v>28</v>
      </c>
      <c r="C74" s="11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30" t="s">
        <v>31</v>
      </c>
      <c r="H75" s="130"/>
      <c r="I75" s="130"/>
      <c r="J75" s="130"/>
      <c r="K75" s="130"/>
      <c r="L75" s="130"/>
      <c r="M75" s="130"/>
      <c r="N75" s="130"/>
      <c r="O75" s="130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30" t="s">
        <v>33</v>
      </c>
      <c r="H76" s="130"/>
      <c r="I76" s="130"/>
      <c r="J76" s="130"/>
      <c r="K76" s="130"/>
      <c r="L76" s="130"/>
      <c r="M76" s="130"/>
      <c r="N76" s="130"/>
      <c r="O76" s="130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62</v>
      </c>
      <c r="E77" s="47" t="s">
        <v>30</v>
      </c>
      <c r="F77" s="47"/>
      <c r="G77" s="130" t="s">
        <v>55</v>
      </c>
      <c r="H77" s="130"/>
      <c r="I77" s="130"/>
      <c r="J77" s="130"/>
      <c r="K77" s="130"/>
      <c r="L77" s="130"/>
      <c r="M77" s="130"/>
      <c r="N77" s="130"/>
      <c r="O77" s="130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0</v>
      </c>
      <c r="E79" s="88" t="s">
        <v>30</v>
      </c>
      <c r="F79" s="3"/>
      <c r="G79" s="3"/>
      <c r="H79" s="3"/>
      <c r="I79" s="3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29" t="s">
        <v>56</v>
      </c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A81" s="53"/>
      <c r="B81" s="98" t="s">
        <v>35</v>
      </c>
      <c r="C81" s="98"/>
      <c r="D81" s="98"/>
      <c r="E81" s="98"/>
      <c r="F81" s="98"/>
      <c r="G81" s="98"/>
      <c r="H81" s="98"/>
      <c r="I81" s="54"/>
      <c r="J81" s="103" t="s">
        <v>36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97" t="s">
        <v>52</v>
      </c>
      <c r="C92" s="98"/>
      <c r="D92" s="98"/>
      <c r="E92" s="98"/>
      <c r="F92" s="98"/>
      <c r="G92" s="98"/>
      <c r="H92" s="97" t="s">
        <v>53</v>
      </c>
      <c r="I92" s="97"/>
      <c r="J92" s="97"/>
      <c r="K92" s="97"/>
      <c r="L92" s="97"/>
      <c r="M92" s="97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8" t="s">
        <v>37</v>
      </c>
      <c r="C94" s="98"/>
      <c r="D94" s="100" t="s">
        <v>38</v>
      </c>
      <c r="E94" s="100"/>
      <c r="F94" s="100"/>
      <c r="G94" s="100"/>
      <c r="H94" s="10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 t="s">
        <v>60</v>
      </c>
      <c r="O100" s="96"/>
      <c r="P100" s="96"/>
      <c r="Q100" s="96"/>
      <c r="R100" s="96"/>
      <c r="S100" s="96"/>
      <c r="T100" s="96"/>
      <c r="U100" s="96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B94:C94"/>
    <mergeCell ref="D94:H94"/>
    <mergeCell ref="B100:D100"/>
    <mergeCell ref="E100:G100"/>
    <mergeCell ref="H100:M100"/>
    <mergeCell ref="N100:U100"/>
    <mergeCell ref="B89:C89"/>
    <mergeCell ref="D89:I89"/>
    <mergeCell ref="J89:T89"/>
    <mergeCell ref="B92:G92"/>
    <mergeCell ref="H92:M92"/>
    <mergeCell ref="N92:U92"/>
    <mergeCell ref="G77:O77"/>
    <mergeCell ref="J79:T79"/>
    <mergeCell ref="J80:T80"/>
    <mergeCell ref="B81:H81"/>
    <mergeCell ref="J81:T81"/>
    <mergeCell ref="B83:C83"/>
    <mergeCell ref="D83:H83"/>
    <mergeCell ref="T8:T10"/>
    <mergeCell ref="U8:U10"/>
    <mergeCell ref="B10:G10"/>
    <mergeCell ref="B74:C74"/>
    <mergeCell ref="G75:O75"/>
    <mergeCell ref="G76:O7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2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60" activePane="bottomLeft" state="frozen"/>
      <selection activeCell="L1" sqref="L1:T1"/>
      <selection pane="bottomLeft" activeCell="A67" sqref="A6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82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81</v>
      </c>
      <c r="H6" s="119"/>
      <c r="I6" s="119"/>
      <c r="J6" s="119"/>
      <c r="K6" s="119"/>
      <c r="L6" s="119"/>
      <c r="M6" s="119"/>
      <c r="N6" s="119"/>
      <c r="O6" s="119"/>
      <c r="P6" s="119" t="s">
        <v>78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Nhập môn công nghệ phần mềm</v>
      </c>
      <c r="X9" s="68" t="str">
        <f>+P5</f>
        <v>Nhóm: INT1340-06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56</v>
      </c>
      <c r="AI9" s="71">
        <f>+$AH$9/$Y$9</f>
        <v>1</v>
      </c>
      <c r="AJ9" s="63">
        <f>COUNTIF($V$11:$V$125,"Đạt")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948</v>
      </c>
      <c r="D11" s="17" t="s">
        <v>949</v>
      </c>
      <c r="E11" s="18" t="s">
        <v>87</v>
      </c>
      <c r="F11" s="19" t="s">
        <v>950</v>
      </c>
      <c r="G11" s="16" t="s">
        <v>92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6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951</v>
      </c>
      <c r="D12" s="28" t="s">
        <v>952</v>
      </c>
      <c r="E12" s="29" t="s">
        <v>87</v>
      </c>
      <c r="F12" s="30" t="s">
        <v>953</v>
      </c>
      <c r="G12" s="27" t="s">
        <v>954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955</v>
      </c>
      <c r="D13" s="28" t="s">
        <v>273</v>
      </c>
      <c r="E13" s="29" t="s">
        <v>87</v>
      </c>
      <c r="F13" s="30" t="s">
        <v>306</v>
      </c>
      <c r="G13" s="27" t="s">
        <v>107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956</v>
      </c>
      <c r="D14" s="28" t="s">
        <v>957</v>
      </c>
      <c r="E14" s="29" t="s">
        <v>808</v>
      </c>
      <c r="F14" s="30" t="s">
        <v>656</v>
      </c>
      <c r="G14" s="27" t="s">
        <v>96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958</v>
      </c>
      <c r="D15" s="28" t="s">
        <v>434</v>
      </c>
      <c r="E15" s="29" t="s">
        <v>808</v>
      </c>
      <c r="F15" s="30" t="s">
        <v>959</v>
      </c>
      <c r="G15" s="27" t="s">
        <v>162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960</v>
      </c>
      <c r="D16" s="28" t="s">
        <v>961</v>
      </c>
      <c r="E16" s="29" t="s">
        <v>962</v>
      </c>
      <c r="F16" s="30" t="s">
        <v>963</v>
      </c>
      <c r="G16" s="27" t="s">
        <v>107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964</v>
      </c>
      <c r="D17" s="28" t="s">
        <v>742</v>
      </c>
      <c r="E17" s="29" t="s">
        <v>110</v>
      </c>
      <c r="F17" s="30" t="s">
        <v>965</v>
      </c>
      <c r="G17" s="27" t="s">
        <v>153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966</v>
      </c>
      <c r="D18" s="28" t="s">
        <v>305</v>
      </c>
      <c r="E18" s="29" t="s">
        <v>114</v>
      </c>
      <c r="F18" s="30" t="s">
        <v>967</v>
      </c>
      <c r="G18" s="27" t="s">
        <v>153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968</v>
      </c>
      <c r="D19" s="28" t="s">
        <v>969</v>
      </c>
      <c r="E19" s="29" t="s">
        <v>970</v>
      </c>
      <c r="F19" s="30" t="s">
        <v>971</v>
      </c>
      <c r="G19" s="27" t="s">
        <v>145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972</v>
      </c>
      <c r="D20" s="28" t="s">
        <v>973</v>
      </c>
      <c r="E20" s="29" t="s">
        <v>974</v>
      </c>
      <c r="F20" s="30" t="s">
        <v>471</v>
      </c>
      <c r="G20" s="27" t="s">
        <v>153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975</v>
      </c>
      <c r="D21" s="28" t="s">
        <v>190</v>
      </c>
      <c r="E21" s="29" t="s">
        <v>121</v>
      </c>
      <c r="F21" s="30" t="s">
        <v>976</v>
      </c>
      <c r="G21" s="27" t="s">
        <v>162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977</v>
      </c>
      <c r="D22" s="28" t="s">
        <v>978</v>
      </c>
      <c r="E22" s="29" t="s">
        <v>126</v>
      </c>
      <c r="F22" s="30" t="s">
        <v>979</v>
      </c>
      <c r="G22" s="27" t="s">
        <v>607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980</v>
      </c>
      <c r="D23" s="28" t="s">
        <v>981</v>
      </c>
      <c r="E23" s="29" t="s">
        <v>982</v>
      </c>
      <c r="F23" s="30" t="s">
        <v>983</v>
      </c>
      <c r="G23" s="27" t="s">
        <v>145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984</v>
      </c>
      <c r="D24" s="28" t="s">
        <v>763</v>
      </c>
      <c r="E24" s="29" t="s">
        <v>318</v>
      </c>
      <c r="F24" s="30" t="s">
        <v>389</v>
      </c>
      <c r="G24" s="27" t="s">
        <v>136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985</v>
      </c>
      <c r="D25" s="28" t="s">
        <v>986</v>
      </c>
      <c r="E25" s="29" t="s">
        <v>523</v>
      </c>
      <c r="F25" s="30" t="s">
        <v>987</v>
      </c>
      <c r="G25" s="27" t="s">
        <v>158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988</v>
      </c>
      <c r="D26" s="28" t="s">
        <v>989</v>
      </c>
      <c r="E26" s="29" t="s">
        <v>677</v>
      </c>
      <c r="F26" s="30" t="s">
        <v>990</v>
      </c>
      <c r="G26" s="27" t="s">
        <v>89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991</v>
      </c>
      <c r="D27" s="28" t="s">
        <v>992</v>
      </c>
      <c r="E27" s="29" t="s">
        <v>156</v>
      </c>
      <c r="F27" s="30" t="s">
        <v>993</v>
      </c>
      <c r="G27" s="27" t="s">
        <v>994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995</v>
      </c>
      <c r="D28" s="28" t="s">
        <v>996</v>
      </c>
      <c r="E28" s="29" t="s">
        <v>552</v>
      </c>
      <c r="F28" s="30" t="s">
        <v>938</v>
      </c>
      <c r="G28" s="27" t="s">
        <v>153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997</v>
      </c>
      <c r="D29" s="28" t="s">
        <v>771</v>
      </c>
      <c r="E29" s="29" t="s">
        <v>368</v>
      </c>
      <c r="F29" s="30" t="s">
        <v>998</v>
      </c>
      <c r="G29" s="27" t="s">
        <v>166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999</v>
      </c>
      <c r="D30" s="28" t="s">
        <v>619</v>
      </c>
      <c r="E30" s="29" t="s">
        <v>368</v>
      </c>
      <c r="F30" s="30" t="s">
        <v>152</v>
      </c>
      <c r="G30" s="27" t="s">
        <v>145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1000</v>
      </c>
      <c r="D31" s="28" t="s">
        <v>1001</v>
      </c>
      <c r="E31" s="29" t="s">
        <v>388</v>
      </c>
      <c r="F31" s="30" t="s">
        <v>449</v>
      </c>
      <c r="G31" s="27" t="s">
        <v>162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1002</v>
      </c>
      <c r="D32" s="28" t="s">
        <v>285</v>
      </c>
      <c r="E32" s="29" t="s">
        <v>210</v>
      </c>
      <c r="F32" s="30" t="s">
        <v>1003</v>
      </c>
      <c r="G32" s="27" t="s">
        <v>158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1004</v>
      </c>
      <c r="D33" s="28" t="s">
        <v>312</v>
      </c>
      <c r="E33" s="29" t="s">
        <v>210</v>
      </c>
      <c r="F33" s="30" t="s">
        <v>546</v>
      </c>
      <c r="G33" s="27" t="s">
        <v>92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1005</v>
      </c>
      <c r="D34" s="28" t="s">
        <v>1006</v>
      </c>
      <c r="E34" s="29" t="s">
        <v>219</v>
      </c>
      <c r="F34" s="30" t="s">
        <v>1007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1008</v>
      </c>
      <c r="D35" s="28" t="s">
        <v>285</v>
      </c>
      <c r="E35" s="29" t="s">
        <v>219</v>
      </c>
      <c r="F35" s="30" t="s">
        <v>177</v>
      </c>
      <c r="G35" s="27" t="s">
        <v>158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1009</v>
      </c>
      <c r="D36" s="28" t="s">
        <v>190</v>
      </c>
      <c r="E36" s="29" t="s">
        <v>1010</v>
      </c>
      <c r="F36" s="30" t="s">
        <v>1011</v>
      </c>
      <c r="G36" s="27" t="s">
        <v>158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1012</v>
      </c>
      <c r="D37" s="28" t="s">
        <v>1013</v>
      </c>
      <c r="E37" s="29" t="s">
        <v>713</v>
      </c>
      <c r="F37" s="30" t="s">
        <v>1014</v>
      </c>
      <c r="G37" s="27" t="s">
        <v>145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1015</v>
      </c>
      <c r="D38" s="28" t="s">
        <v>1016</v>
      </c>
      <c r="E38" s="29" t="s">
        <v>410</v>
      </c>
      <c r="F38" s="30" t="s">
        <v>727</v>
      </c>
      <c r="G38" s="27" t="s">
        <v>145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1017</v>
      </c>
      <c r="D39" s="28" t="s">
        <v>1018</v>
      </c>
      <c r="E39" s="29" t="s">
        <v>410</v>
      </c>
      <c r="F39" s="30" t="s">
        <v>1019</v>
      </c>
      <c r="G39" s="27" t="s">
        <v>136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1020</v>
      </c>
      <c r="D40" s="28" t="s">
        <v>155</v>
      </c>
      <c r="E40" s="29" t="s">
        <v>229</v>
      </c>
      <c r="F40" s="30" t="s">
        <v>1021</v>
      </c>
      <c r="G40" s="27" t="s">
        <v>92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1022</v>
      </c>
      <c r="D41" s="28" t="s">
        <v>1023</v>
      </c>
      <c r="E41" s="29" t="s">
        <v>233</v>
      </c>
      <c r="F41" s="30" t="s">
        <v>140</v>
      </c>
      <c r="G41" s="27" t="s">
        <v>158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1024</v>
      </c>
      <c r="D42" s="28" t="s">
        <v>1025</v>
      </c>
      <c r="E42" s="29" t="s">
        <v>1026</v>
      </c>
      <c r="F42" s="30" t="s">
        <v>704</v>
      </c>
      <c r="G42" s="27" t="s">
        <v>153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1027</v>
      </c>
      <c r="D43" s="28" t="s">
        <v>190</v>
      </c>
      <c r="E43" s="29" t="s">
        <v>1028</v>
      </c>
      <c r="F43" s="30" t="s">
        <v>1029</v>
      </c>
      <c r="G43" s="27" t="s">
        <v>607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1030</v>
      </c>
      <c r="D44" s="28" t="s">
        <v>1031</v>
      </c>
      <c r="E44" s="29" t="s">
        <v>243</v>
      </c>
      <c r="F44" s="30" t="s">
        <v>1032</v>
      </c>
      <c r="G44" s="27" t="s">
        <v>136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1033</v>
      </c>
      <c r="D45" s="28" t="s">
        <v>1018</v>
      </c>
      <c r="E45" s="29" t="s">
        <v>597</v>
      </c>
      <c r="F45" s="30" t="s">
        <v>499</v>
      </c>
      <c r="G45" s="27" t="s">
        <v>92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1034</v>
      </c>
      <c r="D46" s="28" t="s">
        <v>1035</v>
      </c>
      <c r="E46" s="29" t="s">
        <v>734</v>
      </c>
      <c r="F46" s="30" t="s">
        <v>445</v>
      </c>
      <c r="G46" s="27" t="s">
        <v>145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1036</v>
      </c>
      <c r="D47" s="28" t="s">
        <v>1037</v>
      </c>
      <c r="E47" s="29" t="s">
        <v>734</v>
      </c>
      <c r="F47" s="30" t="s">
        <v>672</v>
      </c>
      <c r="G47" s="27" t="s">
        <v>158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1038</v>
      </c>
      <c r="D48" s="28" t="s">
        <v>1039</v>
      </c>
      <c r="E48" s="29" t="s">
        <v>603</v>
      </c>
      <c r="F48" s="30" t="s">
        <v>1040</v>
      </c>
      <c r="G48" s="27" t="s">
        <v>158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1041</v>
      </c>
      <c r="D49" s="28" t="s">
        <v>151</v>
      </c>
      <c r="E49" s="29" t="s">
        <v>246</v>
      </c>
      <c r="F49" s="30" t="s">
        <v>735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1042</v>
      </c>
      <c r="D50" s="28" t="s">
        <v>973</v>
      </c>
      <c r="E50" s="29" t="s">
        <v>246</v>
      </c>
      <c r="F50" s="30" t="s">
        <v>722</v>
      </c>
      <c r="G50" s="27" t="s">
        <v>153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1043</v>
      </c>
      <c r="D51" s="28" t="s">
        <v>1044</v>
      </c>
      <c r="E51" s="29" t="s">
        <v>1045</v>
      </c>
      <c r="F51" s="30" t="s">
        <v>1046</v>
      </c>
      <c r="G51" s="27" t="s">
        <v>158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1047</v>
      </c>
      <c r="D52" s="28" t="s">
        <v>1048</v>
      </c>
      <c r="E52" s="29" t="s">
        <v>262</v>
      </c>
      <c r="F52" s="30" t="s">
        <v>976</v>
      </c>
      <c r="G52" s="27" t="s">
        <v>123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1049</v>
      </c>
      <c r="D53" s="28" t="s">
        <v>1050</v>
      </c>
      <c r="E53" s="29" t="s">
        <v>448</v>
      </c>
      <c r="F53" s="30" t="s">
        <v>1051</v>
      </c>
      <c r="G53" s="27" t="s">
        <v>136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1052</v>
      </c>
      <c r="D54" s="28" t="s">
        <v>694</v>
      </c>
      <c r="E54" s="29" t="s">
        <v>448</v>
      </c>
      <c r="F54" s="30" t="s">
        <v>1053</v>
      </c>
      <c r="G54" s="27" t="s">
        <v>136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1054</v>
      </c>
      <c r="D55" s="28" t="s">
        <v>1055</v>
      </c>
      <c r="E55" s="29" t="s">
        <v>620</v>
      </c>
      <c r="F55" s="30" t="s">
        <v>401</v>
      </c>
      <c r="G55" s="27" t="s">
        <v>145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1056</v>
      </c>
      <c r="D56" s="28" t="s">
        <v>1057</v>
      </c>
      <c r="E56" s="29" t="s">
        <v>452</v>
      </c>
      <c r="F56" s="30" t="s">
        <v>1058</v>
      </c>
      <c r="G56" s="27" t="s">
        <v>166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1059</v>
      </c>
      <c r="D57" s="28" t="s">
        <v>1060</v>
      </c>
      <c r="E57" s="29" t="s">
        <v>1061</v>
      </c>
      <c r="F57" s="30" t="s">
        <v>1062</v>
      </c>
      <c r="G57" s="27" t="s">
        <v>158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1063</v>
      </c>
      <c r="D58" s="28" t="s">
        <v>332</v>
      </c>
      <c r="E58" s="29" t="s">
        <v>278</v>
      </c>
      <c r="F58" s="30" t="s">
        <v>965</v>
      </c>
      <c r="G58" s="27" t="s">
        <v>162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1064</v>
      </c>
      <c r="D59" s="28" t="s">
        <v>1065</v>
      </c>
      <c r="E59" s="29" t="s">
        <v>1066</v>
      </c>
      <c r="F59" s="30" t="s">
        <v>348</v>
      </c>
      <c r="G59" s="27" t="s">
        <v>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1067</v>
      </c>
      <c r="D60" s="28" t="s">
        <v>332</v>
      </c>
      <c r="E60" s="29" t="s">
        <v>925</v>
      </c>
      <c r="F60" s="30" t="s">
        <v>1019</v>
      </c>
      <c r="G60" s="27" t="s">
        <v>92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1068</v>
      </c>
      <c r="D61" s="28" t="s">
        <v>1069</v>
      </c>
      <c r="E61" s="29" t="s">
        <v>286</v>
      </c>
      <c r="F61" s="30" t="s">
        <v>1070</v>
      </c>
      <c r="G61" s="27" t="s">
        <v>1071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1072</v>
      </c>
      <c r="D62" s="28" t="s">
        <v>1073</v>
      </c>
      <c r="E62" s="29" t="s">
        <v>1074</v>
      </c>
      <c r="F62" s="30" t="s">
        <v>967</v>
      </c>
      <c r="G62" s="27" t="s">
        <v>136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1075</v>
      </c>
      <c r="D63" s="28" t="s">
        <v>1076</v>
      </c>
      <c r="E63" s="29" t="s">
        <v>290</v>
      </c>
      <c r="F63" s="30" t="s">
        <v>1077</v>
      </c>
      <c r="G63" s="27" t="s">
        <v>136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1078</v>
      </c>
      <c r="D64" s="28" t="s">
        <v>469</v>
      </c>
      <c r="E64" s="29" t="s">
        <v>934</v>
      </c>
      <c r="F64" s="30" t="s">
        <v>1079</v>
      </c>
      <c r="G64" s="27" t="s">
        <v>123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1080</v>
      </c>
      <c r="D65" s="28" t="s">
        <v>367</v>
      </c>
      <c r="E65" s="29" t="s">
        <v>294</v>
      </c>
      <c r="F65" s="30" t="s">
        <v>702</v>
      </c>
      <c r="G65" s="27" t="s">
        <v>136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1081</v>
      </c>
      <c r="D66" s="28" t="s">
        <v>312</v>
      </c>
      <c r="E66" s="29" t="s">
        <v>1082</v>
      </c>
      <c r="F66" s="30" t="s">
        <v>1083</v>
      </c>
      <c r="G66" s="27" t="s">
        <v>166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>
      <c r="A68" s="2"/>
      <c r="B68" s="110" t="s">
        <v>28</v>
      </c>
      <c r="C68" s="11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30" t="s">
        <v>31</v>
      </c>
      <c r="H69" s="130"/>
      <c r="I69" s="130"/>
      <c r="J69" s="130"/>
      <c r="K69" s="130"/>
      <c r="L69" s="130"/>
      <c r="M69" s="130"/>
      <c r="N69" s="130"/>
      <c r="O69" s="130"/>
      <c r="P69" s="48">
        <f>$Y$9 -COUNTIF($T$10:$T$256,"Vắng") -COUNTIF($T$10:$T$256,"Vắng có phép") - COUNTIF($T$10:$T$256,"Đình chỉ thi") - COUNTIF($T$10:$T$256,"Không đủ ĐKDT")</f>
        <v>56</v>
      </c>
      <c r="Q69" s="48"/>
      <c r="R69" s="49"/>
      <c r="S69" s="50"/>
      <c r="T69" s="50" t="s">
        <v>30</v>
      </c>
      <c r="U69" s="3"/>
    </row>
    <row r="70" spans="1:38" ht="16.5" hidden="1" customHeight="1">
      <c r="A70" s="2"/>
      <c r="B70" s="45" t="s">
        <v>32</v>
      </c>
      <c r="C70" s="45"/>
      <c r="D70" s="46">
        <f>+$AJ$9</f>
        <v>0</v>
      </c>
      <c r="E70" s="47" t="s">
        <v>30</v>
      </c>
      <c r="F70" s="47"/>
      <c r="G70" s="130" t="s">
        <v>33</v>
      </c>
      <c r="H70" s="130"/>
      <c r="I70" s="130"/>
      <c r="J70" s="130"/>
      <c r="K70" s="130"/>
      <c r="L70" s="130"/>
      <c r="M70" s="130"/>
      <c r="N70" s="130"/>
      <c r="O70" s="130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hidden="1" customHeight="1">
      <c r="A71" s="2"/>
      <c r="B71" s="45" t="s">
        <v>54</v>
      </c>
      <c r="C71" s="45"/>
      <c r="D71" s="85">
        <f>COUNTIF(V11:V66,"Học lại")</f>
        <v>56</v>
      </c>
      <c r="E71" s="47" t="s">
        <v>30</v>
      </c>
      <c r="F71" s="47"/>
      <c r="G71" s="130" t="s">
        <v>55</v>
      </c>
      <c r="H71" s="130"/>
      <c r="I71" s="130"/>
      <c r="J71" s="130"/>
      <c r="K71" s="130"/>
      <c r="L71" s="130"/>
      <c r="M71" s="130"/>
      <c r="N71" s="130"/>
      <c r="O71" s="130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hidden="1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idden="1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3"/>
    </row>
    <row r="74" spans="1:38" hidden="1">
      <c r="B74" s="86"/>
      <c r="C74" s="86"/>
      <c r="D74" s="87"/>
      <c r="E74" s="88"/>
      <c r="F74" s="3"/>
      <c r="G74" s="3"/>
      <c r="H74" s="3"/>
      <c r="I74" s="3"/>
      <c r="J74" s="129" t="s">
        <v>56</v>
      </c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3"/>
    </row>
    <row r="75" spans="1:38" hidden="1">
      <c r="A75" s="53"/>
      <c r="B75" s="98" t="s">
        <v>35</v>
      </c>
      <c r="C75" s="98"/>
      <c r="D75" s="98"/>
      <c r="E75" s="98"/>
      <c r="F75" s="98"/>
      <c r="G75" s="98"/>
      <c r="H75" s="98"/>
      <c r="I75" s="54"/>
      <c r="J75" s="103" t="s">
        <v>36</v>
      </c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3"/>
    </row>
    <row r="76" spans="1:38" ht="4.5" hidden="1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idden="1">
      <c r="B77" s="98" t="s">
        <v>37</v>
      </c>
      <c r="C77" s="98"/>
      <c r="D77" s="100" t="s">
        <v>38</v>
      </c>
      <c r="E77" s="100"/>
      <c r="F77" s="100"/>
      <c r="G77" s="100"/>
      <c r="H77" s="100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hidden="1" customHeight="1">
      <c r="A83" s="1"/>
      <c r="B83" s="99" t="s">
        <v>39</v>
      </c>
      <c r="C83" s="99"/>
      <c r="D83" s="99" t="s">
        <v>57</v>
      </c>
      <c r="E83" s="99"/>
      <c r="F83" s="99"/>
      <c r="G83" s="99"/>
      <c r="H83" s="99"/>
      <c r="I83" s="99"/>
      <c r="J83" s="99" t="s">
        <v>40</v>
      </c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customHeight="1">
      <c r="B86" s="97" t="s">
        <v>52</v>
      </c>
      <c r="C86" s="98"/>
      <c r="D86" s="98"/>
      <c r="E86" s="98"/>
      <c r="F86" s="98"/>
      <c r="G86" s="98"/>
      <c r="H86" s="97" t="s">
        <v>53</v>
      </c>
      <c r="I86" s="97"/>
      <c r="J86" s="97"/>
      <c r="K86" s="97"/>
      <c r="L86" s="97"/>
      <c r="M86" s="97"/>
      <c r="N86" s="101" t="s">
        <v>59</v>
      </c>
      <c r="O86" s="101"/>
      <c r="P86" s="101"/>
      <c r="Q86" s="101"/>
      <c r="R86" s="101"/>
      <c r="S86" s="101"/>
      <c r="T86" s="101"/>
      <c r="U86" s="101"/>
    </row>
    <row r="87" spans="1:38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4" spans="1:38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60</v>
      </c>
      <c r="O94" s="96"/>
      <c r="P94" s="96"/>
      <c r="Q94" s="96"/>
      <c r="R94" s="96"/>
      <c r="S94" s="96"/>
      <c r="T94" s="96"/>
      <c r="U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  <filterColumn colId="12"/>
  </autoFilter>
  <mergeCells count="61">
    <mergeCell ref="B88:C88"/>
    <mergeCell ref="D88:H88"/>
    <mergeCell ref="B94:D94"/>
    <mergeCell ref="E94:G94"/>
    <mergeCell ref="H94:M94"/>
    <mergeCell ref="N94:U94"/>
    <mergeCell ref="B83:C83"/>
    <mergeCell ref="D83:I83"/>
    <mergeCell ref="J83:T83"/>
    <mergeCell ref="B86:G86"/>
    <mergeCell ref="H86:M86"/>
    <mergeCell ref="N86:U86"/>
    <mergeCell ref="G71:O71"/>
    <mergeCell ref="J73:T73"/>
    <mergeCell ref="J74:T74"/>
    <mergeCell ref="B75:H75"/>
    <mergeCell ref="J75:T75"/>
    <mergeCell ref="B77:C77"/>
    <mergeCell ref="D77:H77"/>
    <mergeCell ref="T8:T10"/>
    <mergeCell ref="U8:U10"/>
    <mergeCell ref="B10:G10"/>
    <mergeCell ref="B68:C68"/>
    <mergeCell ref="G69:O69"/>
    <mergeCell ref="G70:O7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6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Nhom(14)</vt:lpstr>
      <vt:lpstr>Nhom(13)</vt:lpstr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2017-05-18T03:08:56Z</dcterms:modified>
</cp:coreProperties>
</file>