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435" windowWidth="15390" windowHeight="7650" tabRatio="936" activeTab="8"/>
  </bookViews>
  <sheets>
    <sheet name="TIENG ANH 3" sheetId="4" r:id="rId1"/>
    <sheet name="TIENG ANH A21" sheetId="6" r:id="rId2"/>
    <sheet name="TIENG ANH B12" sheetId="8" r:id="rId3"/>
    <sheet name="TIENG ANH 5" sheetId="9" r:id="rId4"/>
    <sheet name="TIENG ANH A22" sheetId="10" r:id="rId5"/>
    <sheet name="TIENG ANH B11" sheetId="11" r:id="rId6"/>
    <sheet name="TIENG ANH 6" sheetId="20" r:id="rId7"/>
    <sheet name="TIENG ANH A12" sheetId="21" r:id="rId8"/>
    <sheet name="TIENG ANH A11" sheetId="22" r:id="rId9"/>
  </sheets>
  <definedNames>
    <definedName name="_xlnm._FilterDatabase" localSheetId="0" hidden="1">'TIENG ANH 3'!$A$9:$AS$15</definedName>
    <definedName name="_xlnm._FilterDatabase" localSheetId="3" hidden="1">'TIENG ANH 5'!$A$9:$AS$29</definedName>
    <definedName name="_xlnm._FilterDatabase" localSheetId="6" hidden="1">'TIENG ANH 6'!$A$9:$AS$15</definedName>
    <definedName name="_xlnm._FilterDatabase" localSheetId="8" hidden="1">'TIENG ANH A11'!$A$9:$AS$50</definedName>
    <definedName name="_xlnm._FilterDatabase" localSheetId="7" hidden="1">'TIENG ANH A12'!$A$9:$AS$95</definedName>
    <definedName name="_xlnm._FilterDatabase" localSheetId="1" hidden="1">'TIENG ANH A21'!$A$9:$AS$83</definedName>
    <definedName name="_xlnm._FilterDatabase" localSheetId="4" hidden="1">'TIENG ANH A22'!$A$9:$AS$258</definedName>
    <definedName name="_xlnm._FilterDatabase" localSheetId="5" hidden="1">'TIENG ANH B11'!$A$9:$AS$25</definedName>
    <definedName name="_xlnm._FilterDatabase" localSheetId="2" hidden="1">'TIENG ANH B12'!$A$9:$AS$28</definedName>
    <definedName name="date_time" localSheetId="3">#REF!</definedName>
    <definedName name="date_time" localSheetId="6">#REF!</definedName>
    <definedName name="date_time" localSheetId="8">#REF!</definedName>
    <definedName name="date_time" localSheetId="7">#REF!</definedName>
    <definedName name="date_time" localSheetId="1">#REF!</definedName>
    <definedName name="date_time" localSheetId="4">#REF!</definedName>
    <definedName name="date_time" localSheetId="5">#REF!</definedName>
    <definedName name="date_time" localSheetId="2">#REF!</definedName>
    <definedName name="date_time">#REF!</definedName>
    <definedName name="DB" localSheetId="3">#REF!</definedName>
    <definedName name="DB" localSheetId="6">#REF!</definedName>
    <definedName name="DB" localSheetId="8">#REF!</definedName>
    <definedName name="DB" localSheetId="7">#REF!</definedName>
    <definedName name="DB" localSheetId="1">#REF!</definedName>
    <definedName name="DB" localSheetId="4">#REF!</definedName>
    <definedName name="DB" localSheetId="5">#REF!</definedName>
    <definedName name="DB" localSheetId="2">#REF!</definedName>
    <definedName name="DB">#REF!</definedName>
    <definedName name="_xlnm.Print_Area" localSheetId="0">'TIENG ANH 3'!$B$1:$AS$37</definedName>
    <definedName name="_xlnm.Print_Area" localSheetId="3">'TIENG ANH 5'!$B$1:$AS$58</definedName>
    <definedName name="_xlnm.Print_Area" localSheetId="6">'TIENG ANH 6'!$B$1:$AS$43</definedName>
    <definedName name="_xlnm.Print_Area" localSheetId="8">'TIENG ANH A11'!$B$1:$AS$53</definedName>
    <definedName name="_xlnm.Print_Area" localSheetId="7">'TIENG ANH A12'!$B$1:$AS$118</definedName>
    <definedName name="_xlnm.Print_Area" localSheetId="1">'TIENG ANH A21'!$B$1:$AS$112</definedName>
    <definedName name="_xlnm.Print_Area" localSheetId="4">'TIENG ANH A22'!$B$1:$AS$285</definedName>
    <definedName name="_xlnm.Print_Area" localSheetId="5">'TIENG ANH B11'!$B$1:$AS$54</definedName>
    <definedName name="_xlnm.Print_Area" localSheetId="2">'TIENG ANH B12'!$B$1:$AS$57</definedName>
    <definedName name="_xlnm.Print_Titles" localSheetId="0">'TIENG ANH 3'!$4:$10</definedName>
    <definedName name="_xlnm.Print_Titles" localSheetId="3">'TIENG ANH 5'!$4:$10</definedName>
    <definedName name="_xlnm.Print_Titles" localSheetId="6">'TIENG ANH 6'!$4:$10</definedName>
    <definedName name="_xlnm.Print_Titles" localSheetId="8">'TIENG ANH A11'!$4:$10</definedName>
    <definedName name="_xlnm.Print_Titles" localSheetId="7">'TIENG ANH A12'!$4:$10</definedName>
    <definedName name="_xlnm.Print_Titles" localSheetId="1">'TIENG ANH A21'!$4:$10</definedName>
    <definedName name="_xlnm.Print_Titles" localSheetId="4">'TIENG ANH A22'!$4:$10</definedName>
    <definedName name="_xlnm.Print_Titles" localSheetId="5">'TIENG ANH B11'!$4:$10</definedName>
    <definedName name="_xlnm.Print_Titles" localSheetId="2">'TIENG ANH B12'!$4:$10</definedName>
  </definedNames>
  <calcPr calcId="124519"/>
</workbook>
</file>

<file path=xl/calcChain.xml><?xml version="1.0" encoding="utf-8"?>
<calcChain xmlns="http://schemas.openxmlformats.org/spreadsheetml/2006/main">
  <c r="Y12" i="6"/>
  <c r="Z12" s="1"/>
  <c r="AA12"/>
  <c r="Y13"/>
  <c r="Z13" s="1"/>
  <c r="Y14"/>
  <c r="Z14" s="1"/>
  <c r="AA14"/>
  <c r="Y15"/>
  <c r="Z15" s="1"/>
  <c r="AA15"/>
  <c r="Y16"/>
  <c r="Z16" s="1"/>
  <c r="AA16"/>
  <c r="Y17"/>
  <c r="Z17" s="1"/>
  <c r="Y18"/>
  <c r="Z18" s="1"/>
  <c r="AA18"/>
  <c r="Y19"/>
  <c r="Z19" s="1"/>
  <c r="Y20"/>
  <c r="Z20" s="1"/>
  <c r="AA20"/>
  <c r="Y21"/>
  <c r="Z21" s="1"/>
  <c r="AA21"/>
  <c r="Y22"/>
  <c r="Z22" s="1"/>
  <c r="AA22"/>
  <c r="Y23"/>
  <c r="Z23" s="1"/>
  <c r="AA23"/>
  <c r="Y24"/>
  <c r="Z24" s="1"/>
  <c r="AA24"/>
  <c r="Y25"/>
  <c r="Z25" s="1"/>
  <c r="AA25"/>
  <c r="Y26"/>
  <c r="Z26" s="1"/>
  <c r="AA26"/>
  <c r="Y27"/>
  <c r="Z27" s="1"/>
  <c r="Y28"/>
  <c r="Z28" s="1"/>
  <c r="AA28"/>
  <c r="Y29"/>
  <c r="Z29" s="1"/>
  <c r="AA29"/>
  <c r="Y30"/>
  <c r="Z30" s="1"/>
  <c r="AA30"/>
  <c r="Y31"/>
  <c r="Z31" s="1"/>
  <c r="AA31"/>
  <c r="Y32"/>
  <c r="Z32" s="1"/>
  <c r="AA32"/>
  <c r="Y33"/>
  <c r="Z33" s="1"/>
  <c r="AA33"/>
  <c r="Y34"/>
  <c r="Z34" s="1"/>
  <c r="AA34"/>
  <c r="Y35"/>
  <c r="Z35" s="1"/>
  <c r="Y36"/>
  <c r="Z36" s="1"/>
  <c r="AA36"/>
  <c r="Y37"/>
  <c r="Z37" s="1"/>
  <c r="AA37"/>
  <c r="Y38"/>
  <c r="Z38" s="1"/>
  <c r="AA38"/>
  <c r="Y39"/>
  <c r="Z39" s="1"/>
  <c r="AA39"/>
  <c r="Y40"/>
  <c r="Z40" s="1"/>
  <c r="AA40"/>
  <c r="Y41"/>
  <c r="Z41" s="1"/>
  <c r="AA41"/>
  <c r="Y42"/>
  <c r="Z42" s="1"/>
  <c r="Y43"/>
  <c r="Z43" s="1"/>
  <c r="AA43"/>
  <c r="Y44"/>
  <c r="Z44" s="1"/>
  <c r="AA44"/>
  <c r="Y45"/>
  <c r="Z45" s="1"/>
  <c r="Y46"/>
  <c r="Z46" s="1"/>
  <c r="AA46"/>
  <c r="Y47"/>
  <c r="Z47" s="1"/>
  <c r="AA47"/>
  <c r="Y48"/>
  <c r="Z48" s="1"/>
  <c r="AA48"/>
  <c r="Y49"/>
  <c r="Z49" s="1"/>
  <c r="AA49"/>
  <c r="Y50"/>
  <c r="Z50" s="1"/>
  <c r="AA50"/>
  <c r="Y51"/>
  <c r="Z51" s="1"/>
  <c r="AA51"/>
  <c r="Y52"/>
  <c r="Z52" s="1"/>
  <c r="AA52"/>
  <c r="Y53"/>
  <c r="Z53" s="1"/>
  <c r="AA53"/>
  <c r="Y54"/>
  <c r="Z54" s="1"/>
  <c r="AA54"/>
  <c r="Y55"/>
  <c r="Z55" s="1"/>
  <c r="AA55"/>
  <c r="Y56"/>
  <c r="Z56" s="1"/>
  <c r="AA56"/>
  <c r="Y57"/>
  <c r="Z57" s="1"/>
  <c r="AA57"/>
  <c r="Y58"/>
  <c r="Z58" s="1"/>
  <c r="AA58"/>
  <c r="Y59"/>
  <c r="Z59" s="1"/>
  <c r="AA59"/>
  <c r="Y60"/>
  <c r="Z60" s="1"/>
  <c r="AA60"/>
  <c r="Y61"/>
  <c r="Z61" s="1"/>
  <c r="AA61"/>
  <c r="Y62"/>
  <c r="Z62" s="1"/>
  <c r="AA62"/>
  <c r="Y63"/>
  <c r="Z63" s="1"/>
  <c r="AA63"/>
  <c r="Y64"/>
  <c r="Z64" s="1"/>
  <c r="AA64"/>
  <c r="Y65"/>
  <c r="Z65" s="1"/>
  <c r="AA65"/>
  <c r="Y66"/>
  <c r="Z66" s="1"/>
  <c r="AA66"/>
  <c r="Y67"/>
  <c r="Z67" s="1"/>
  <c r="AA67"/>
  <c r="Y68"/>
  <c r="Z68" s="1"/>
  <c r="AA68"/>
  <c r="Y69"/>
  <c r="Z69" s="1"/>
  <c r="AA69"/>
  <c r="Y70"/>
  <c r="Z70" s="1"/>
  <c r="Y71"/>
  <c r="Z71" s="1"/>
  <c r="Y72"/>
  <c r="Z72" s="1"/>
  <c r="AA72"/>
  <c r="Y73"/>
  <c r="Z73" s="1"/>
  <c r="AA73"/>
  <c r="Y74"/>
  <c r="Z74" s="1"/>
  <c r="AA74"/>
  <c r="Y75"/>
  <c r="Z75" s="1"/>
  <c r="AA75"/>
  <c r="Y76"/>
  <c r="Z76" s="1"/>
  <c r="AA76"/>
  <c r="Y77"/>
  <c r="Z77" s="1"/>
  <c r="AA77"/>
  <c r="Y78"/>
  <c r="Z78" s="1"/>
  <c r="AA78"/>
  <c r="Y79"/>
  <c r="Z79" s="1"/>
  <c r="AA79"/>
  <c r="Y80"/>
  <c r="Z80" s="1"/>
  <c r="AA80"/>
  <c r="Y81"/>
  <c r="Z81" s="1"/>
  <c r="AA81"/>
  <c r="Y82"/>
  <c r="Z82" s="1"/>
  <c r="AA82"/>
  <c r="Y83"/>
  <c r="Z83" s="1"/>
  <c r="AA83"/>
  <c r="Y12" i="21"/>
  <c r="Z12" s="1"/>
  <c r="AA12"/>
  <c r="Y13"/>
  <c r="Z13" s="1"/>
  <c r="AA13"/>
  <c r="Y14"/>
  <c r="Z14" s="1"/>
  <c r="AA14"/>
  <c r="Y15"/>
  <c r="Z15" s="1"/>
  <c r="AA15"/>
  <c r="Y16"/>
  <c r="Z16" s="1"/>
  <c r="AA16"/>
  <c r="Y17"/>
  <c r="Z17" s="1"/>
  <c r="AA17"/>
  <c r="Y18"/>
  <c r="Z18" s="1"/>
  <c r="AA18"/>
  <c r="Y19"/>
  <c r="Z19" s="1"/>
  <c r="AA19"/>
  <c r="Y20"/>
  <c r="Z20" s="1"/>
  <c r="AA20"/>
  <c r="Y21"/>
  <c r="Z21" s="1"/>
  <c r="AA21"/>
  <c r="Y22"/>
  <c r="Z22" s="1"/>
  <c r="AA22"/>
  <c r="Y23"/>
  <c r="Z23" s="1"/>
  <c r="AA23"/>
  <c r="Y24"/>
  <c r="Z24" s="1"/>
  <c r="AA24"/>
  <c r="Y25"/>
  <c r="Z25" s="1"/>
  <c r="AA25"/>
  <c r="Y26"/>
  <c r="Z26" s="1"/>
  <c r="AA26"/>
  <c r="Y27"/>
  <c r="Z27" s="1"/>
  <c r="AA27"/>
  <c r="Y28"/>
  <c r="Z28" s="1"/>
  <c r="AA28"/>
  <c r="Y29"/>
  <c r="Z29" s="1"/>
  <c r="AA29"/>
  <c r="Y30"/>
  <c r="Z30" s="1"/>
  <c r="AA30"/>
  <c r="Y31"/>
  <c r="Z31" s="1"/>
  <c r="AA31"/>
  <c r="Y32"/>
  <c r="Z32" s="1"/>
  <c r="AA32"/>
  <c r="Y33"/>
  <c r="Z33" s="1"/>
  <c r="AA33"/>
  <c r="Y34"/>
  <c r="Z34" s="1"/>
  <c r="AA34"/>
  <c r="Y35"/>
  <c r="Z35" s="1"/>
  <c r="AA35"/>
  <c r="Y36"/>
  <c r="Z36" s="1"/>
  <c r="AA36"/>
  <c r="Y37"/>
  <c r="Z37" s="1"/>
  <c r="AA37"/>
  <c r="Y38"/>
  <c r="Z38" s="1"/>
  <c r="AA38"/>
  <c r="Y39"/>
  <c r="Z39" s="1"/>
  <c r="AA39"/>
  <c r="Y40"/>
  <c r="Z40" s="1"/>
  <c r="AA40"/>
  <c r="Y41"/>
  <c r="Z41" s="1"/>
  <c r="AA41"/>
  <c r="Y42"/>
  <c r="Z42" s="1"/>
  <c r="AA42"/>
  <c r="Y43"/>
  <c r="Z43" s="1"/>
  <c r="AA43"/>
  <c r="Y44"/>
  <c r="Z44" s="1"/>
  <c r="AA44"/>
  <c r="Y45"/>
  <c r="Z45" s="1"/>
  <c r="AA45"/>
  <c r="Y46"/>
  <c r="Z46" s="1"/>
  <c r="AA46"/>
  <c r="Y47"/>
  <c r="Z47" s="1"/>
  <c r="AA47"/>
  <c r="Y48"/>
  <c r="Z48" s="1"/>
  <c r="AA48"/>
  <c r="Y49"/>
  <c r="Z49" s="1"/>
  <c r="AA49"/>
  <c r="Y50"/>
  <c r="Z50" s="1"/>
  <c r="AA50"/>
  <c r="Y51"/>
  <c r="Z51" s="1"/>
  <c r="AA51"/>
  <c r="Y52"/>
  <c r="Z52" s="1"/>
  <c r="AA52"/>
  <c r="Y53"/>
  <c r="Z53" s="1"/>
  <c r="AA53"/>
  <c r="Y54"/>
  <c r="Z54" s="1"/>
  <c r="AA54"/>
  <c r="Y55"/>
  <c r="Z55" s="1"/>
  <c r="AA55"/>
  <c r="Y56"/>
  <c r="Z56" s="1"/>
  <c r="AA56"/>
  <c r="Y57"/>
  <c r="Z57" s="1"/>
  <c r="AA57"/>
  <c r="Y58"/>
  <c r="Z58" s="1"/>
  <c r="AA58"/>
  <c r="Y59"/>
  <c r="Z59" s="1"/>
  <c r="AA59"/>
  <c r="Y60"/>
  <c r="Z60" s="1"/>
  <c r="AA60"/>
  <c r="Y61"/>
  <c r="Z61" s="1"/>
  <c r="AA61"/>
  <c r="Y62"/>
  <c r="Z62" s="1"/>
  <c r="AA62"/>
  <c r="Y63"/>
  <c r="Z63" s="1"/>
  <c r="AA63"/>
  <c r="Y64"/>
  <c r="Z64" s="1"/>
  <c r="AA64"/>
  <c r="Y65"/>
  <c r="Z65" s="1"/>
  <c r="AA65"/>
  <c r="Y66"/>
  <c r="Z66" s="1"/>
  <c r="AA66"/>
  <c r="Y67"/>
  <c r="Z67" s="1"/>
  <c r="AA67"/>
  <c r="Y68"/>
  <c r="Z68" s="1"/>
  <c r="AA68"/>
  <c r="Y69"/>
  <c r="Z69" s="1"/>
  <c r="AA69"/>
  <c r="Y70"/>
  <c r="Z70" s="1"/>
  <c r="AA70"/>
  <c r="Y71"/>
  <c r="Z71" s="1"/>
  <c r="AA71"/>
  <c r="Y72"/>
  <c r="Z72" s="1"/>
  <c r="AA72"/>
  <c r="Y73"/>
  <c r="Z73" s="1"/>
  <c r="AA73"/>
  <c r="Y74"/>
  <c r="Z74" s="1"/>
  <c r="AA74"/>
  <c r="Y75"/>
  <c r="Z75" s="1"/>
  <c r="AA75"/>
  <c r="Y76"/>
  <c r="Z76" s="1"/>
  <c r="AA76"/>
  <c r="Y77"/>
  <c r="Z77" s="1"/>
  <c r="AA77"/>
  <c r="Y78"/>
  <c r="Z78" s="1"/>
  <c r="AA78"/>
  <c r="Y79"/>
  <c r="Z79" s="1"/>
  <c r="AA79"/>
  <c r="Y80"/>
  <c r="Z80" s="1"/>
  <c r="AA80"/>
  <c r="Y81"/>
  <c r="Z81" s="1"/>
  <c r="AA81"/>
  <c r="Y82"/>
  <c r="Z82" s="1"/>
  <c r="AA82"/>
  <c r="Y83"/>
  <c r="Z83" s="1"/>
  <c r="AA83"/>
  <c r="Y84"/>
  <c r="Z84" s="1"/>
  <c r="AA84"/>
  <c r="Y85"/>
  <c r="Z85" s="1"/>
  <c r="AA85"/>
  <c r="Y86"/>
  <c r="Z86" s="1"/>
  <c r="AA86"/>
  <c r="Y87"/>
  <c r="Z87" s="1"/>
  <c r="AA87"/>
  <c r="Y88"/>
  <c r="Z88" s="1"/>
  <c r="AA88"/>
  <c r="Y89"/>
  <c r="Z89" s="1"/>
  <c r="AA89"/>
  <c r="Y90"/>
  <c r="Z90" s="1"/>
  <c r="AA90"/>
  <c r="Y91"/>
  <c r="Z91" s="1"/>
  <c r="AA91"/>
  <c r="Y92"/>
  <c r="Z92" s="1"/>
  <c r="AA92"/>
  <c r="Y93"/>
  <c r="Z93" s="1"/>
  <c r="AA93"/>
  <c r="Y94"/>
  <c r="Z94" s="1"/>
  <c r="AA94"/>
  <c r="Y95"/>
  <c r="Z95" s="1"/>
  <c r="AA95"/>
  <c r="Y12" i="10"/>
  <c r="Z12" s="1"/>
  <c r="AA46"/>
  <c r="Y13"/>
  <c r="Z13" s="1"/>
  <c r="AA19"/>
  <c r="Y14"/>
  <c r="Z14" s="1"/>
  <c r="AA26"/>
  <c r="Y15"/>
  <c r="Z15" s="1"/>
  <c r="AA25"/>
  <c r="Y16"/>
  <c r="Z16" s="1"/>
  <c r="AA39"/>
  <c r="Y17"/>
  <c r="Z17" s="1"/>
  <c r="AA43"/>
  <c r="Y18"/>
  <c r="Z18" s="1"/>
  <c r="AA14"/>
  <c r="Y19"/>
  <c r="Z19" s="1"/>
  <c r="AA35"/>
  <c r="Y20"/>
  <c r="Z20" s="1"/>
  <c r="AA40"/>
  <c r="Y21"/>
  <c r="Z21" s="1"/>
  <c r="AA32"/>
  <c r="Y22"/>
  <c r="Z22" s="1"/>
  <c r="AA30"/>
  <c r="Y23"/>
  <c r="Z23" s="1"/>
  <c r="AA12"/>
  <c r="Y24"/>
  <c r="Z24" s="1"/>
  <c r="AA45"/>
  <c r="Y25"/>
  <c r="Z25" s="1"/>
  <c r="AA27"/>
  <c r="Y26"/>
  <c r="Z26" s="1"/>
  <c r="AA36"/>
  <c r="Y27"/>
  <c r="Z27" s="1"/>
  <c r="AA21"/>
  <c r="Y28"/>
  <c r="Z28" s="1"/>
  <c r="AA22"/>
  <c r="Y29"/>
  <c r="Z29" s="1"/>
  <c r="AA13"/>
  <c r="Y30"/>
  <c r="Z30" s="1"/>
  <c r="AA31"/>
  <c r="Y31"/>
  <c r="Z31" s="1"/>
  <c r="AA17"/>
  <c r="Y32"/>
  <c r="Z32" s="1"/>
  <c r="AA37"/>
  <c r="Y33"/>
  <c r="Z33" s="1"/>
  <c r="AA18"/>
  <c r="Y34"/>
  <c r="Z34" s="1"/>
  <c r="AA38"/>
  <c r="Y35"/>
  <c r="Z35" s="1"/>
  <c r="AA16"/>
  <c r="Y36"/>
  <c r="Z36" s="1"/>
  <c r="AA34"/>
  <c r="Y37"/>
  <c r="Z37" s="1"/>
  <c r="AA48"/>
  <c r="Y38"/>
  <c r="Z38" s="1"/>
  <c r="AA41"/>
  <c r="Y39"/>
  <c r="Z39" s="1"/>
  <c r="AA42"/>
  <c r="Y40"/>
  <c r="Z40" s="1"/>
  <c r="AA44"/>
  <c r="Y41"/>
  <c r="Z41" s="1"/>
  <c r="AA24"/>
  <c r="Y42"/>
  <c r="Z42" s="1"/>
  <c r="AA47"/>
  <c r="Y43"/>
  <c r="Z43" s="1"/>
  <c r="AA33"/>
  <c r="Y44"/>
  <c r="Z44" s="1"/>
  <c r="AA20"/>
  <c r="Y45"/>
  <c r="Z45" s="1"/>
  <c r="AA29"/>
  <c r="Y46"/>
  <c r="Z46" s="1"/>
  <c r="AA23"/>
  <c r="Y47"/>
  <c r="Z47" s="1"/>
  <c r="AA11"/>
  <c r="Y48"/>
  <c r="Z48" s="1"/>
  <c r="AA15"/>
  <c r="Y49"/>
  <c r="Z49" s="1"/>
  <c r="AA49"/>
  <c r="Y50"/>
  <c r="Z50" s="1"/>
  <c r="AA50"/>
  <c r="Y51"/>
  <c r="Z51" s="1"/>
  <c r="AA51"/>
  <c r="Y52"/>
  <c r="Z52" s="1"/>
  <c r="AA52"/>
  <c r="Y53"/>
  <c r="Z53" s="1"/>
  <c r="AA53"/>
  <c r="Y54"/>
  <c r="Z54" s="1"/>
  <c r="AA54"/>
  <c r="Y55"/>
  <c r="Z55" s="1"/>
  <c r="AA55"/>
  <c r="Y56"/>
  <c r="Z56" s="1"/>
  <c r="AA56"/>
  <c r="Y57"/>
  <c r="Z57" s="1"/>
  <c r="AA57"/>
  <c r="Y58"/>
  <c r="Z58" s="1"/>
  <c r="AA58"/>
  <c r="Y59"/>
  <c r="Z59" s="1"/>
  <c r="AA59"/>
  <c r="Y60"/>
  <c r="Z60" s="1"/>
  <c r="AA60"/>
  <c r="Y61"/>
  <c r="Z61" s="1"/>
  <c r="AA61"/>
  <c r="Y62"/>
  <c r="Z62" s="1"/>
  <c r="AA62"/>
  <c r="Y63"/>
  <c r="Z63" s="1"/>
  <c r="AA63"/>
  <c r="Y64"/>
  <c r="Z64" s="1"/>
  <c r="AA64"/>
  <c r="Y65"/>
  <c r="Z65" s="1"/>
  <c r="AA65"/>
  <c r="Y66"/>
  <c r="Z66" s="1"/>
  <c r="AA66"/>
  <c r="Y67"/>
  <c r="Z67" s="1"/>
  <c r="AA67"/>
  <c r="Y68"/>
  <c r="Z68" s="1"/>
  <c r="AA68"/>
  <c r="Y69"/>
  <c r="Z69" s="1"/>
  <c r="AA69"/>
  <c r="Y70"/>
  <c r="Z70" s="1"/>
  <c r="AA70"/>
  <c r="Y71"/>
  <c r="Z71" s="1"/>
  <c r="AA71"/>
  <c r="Y72"/>
  <c r="Z72" s="1"/>
  <c r="AA72"/>
  <c r="Y73"/>
  <c r="Z73" s="1"/>
  <c r="AA73"/>
  <c r="Y74"/>
  <c r="Z74" s="1"/>
  <c r="AA74"/>
  <c r="Y75"/>
  <c r="Z75" s="1"/>
  <c r="AA75"/>
  <c r="Y76"/>
  <c r="Z76" s="1"/>
  <c r="AA76"/>
  <c r="Y77"/>
  <c r="Z77" s="1"/>
  <c r="AA77"/>
  <c r="Y78"/>
  <c r="Z78" s="1"/>
  <c r="AA78"/>
  <c r="Y79"/>
  <c r="Z79" s="1"/>
  <c r="AA79"/>
  <c r="Y80"/>
  <c r="Z80" s="1"/>
  <c r="AA80"/>
  <c r="Y81"/>
  <c r="Z81" s="1"/>
  <c r="AA81"/>
  <c r="Y82"/>
  <c r="Z82" s="1"/>
  <c r="AA82"/>
  <c r="Y83"/>
  <c r="Z83" s="1"/>
  <c r="AA83"/>
  <c r="Y84"/>
  <c r="Z84" s="1"/>
  <c r="AA84"/>
  <c r="Y85"/>
  <c r="Z85" s="1"/>
  <c r="AA85"/>
  <c r="Y86"/>
  <c r="Z86" s="1"/>
  <c r="Y87"/>
  <c r="Z87" s="1"/>
  <c r="AA87"/>
  <c r="Y88"/>
  <c r="Z88" s="1"/>
  <c r="AA88"/>
  <c r="Y89"/>
  <c r="Z89" s="1"/>
  <c r="AA89"/>
  <c r="Y90"/>
  <c r="Z90" s="1"/>
  <c r="AA90"/>
  <c r="Y91"/>
  <c r="Z91" s="1"/>
  <c r="AA91"/>
  <c r="Y92"/>
  <c r="Z92" s="1"/>
  <c r="AA92"/>
  <c r="Y93"/>
  <c r="Z93" s="1"/>
  <c r="AA93"/>
  <c r="Y94"/>
  <c r="Z94" s="1"/>
  <c r="AA94"/>
  <c r="Y95"/>
  <c r="Z95" s="1"/>
  <c r="AA95"/>
  <c r="Y96"/>
  <c r="Z96" s="1"/>
  <c r="AA96"/>
  <c r="Y97"/>
  <c r="Z97" s="1"/>
  <c r="AA97"/>
  <c r="Y98"/>
  <c r="Z98" s="1"/>
  <c r="AA98"/>
  <c r="Y99"/>
  <c r="Z99" s="1"/>
  <c r="AA99"/>
  <c r="Y100"/>
  <c r="Z100" s="1"/>
  <c r="AA100"/>
  <c r="Y101"/>
  <c r="Z101" s="1"/>
  <c r="AA101"/>
  <c r="Y102"/>
  <c r="Z102" s="1"/>
  <c r="AA102"/>
  <c r="Y103"/>
  <c r="Z103" s="1"/>
  <c r="AA103"/>
  <c r="Y104"/>
  <c r="Z104" s="1"/>
  <c r="AA104"/>
  <c r="Y105"/>
  <c r="Z105" s="1"/>
  <c r="AA105"/>
  <c r="Y106"/>
  <c r="Z106" s="1"/>
  <c r="AA106"/>
  <c r="Y107"/>
  <c r="Z107" s="1"/>
  <c r="AA107"/>
  <c r="Y108"/>
  <c r="Z108" s="1"/>
  <c r="AA108"/>
  <c r="Y109"/>
  <c r="Z109" s="1"/>
  <c r="AA109"/>
  <c r="Y110"/>
  <c r="Z110" s="1"/>
  <c r="AA110"/>
  <c r="Y111"/>
  <c r="Z111" s="1"/>
  <c r="AA111"/>
  <c r="Y112"/>
  <c r="Z112" s="1"/>
  <c r="AA112"/>
  <c r="Y113"/>
  <c r="Z113" s="1"/>
  <c r="AA113"/>
  <c r="Y114"/>
  <c r="Z114" s="1"/>
  <c r="AA114"/>
  <c r="Y115"/>
  <c r="Z115" s="1"/>
  <c r="AA115"/>
  <c r="Y116"/>
  <c r="Z116" s="1"/>
  <c r="AA116"/>
  <c r="Y117"/>
  <c r="Z117" s="1"/>
  <c r="AA117"/>
  <c r="Y118"/>
  <c r="Z118" s="1"/>
  <c r="AA118"/>
  <c r="Y119"/>
  <c r="Z119" s="1"/>
  <c r="AA119"/>
  <c r="Y120"/>
  <c r="Z120" s="1"/>
  <c r="AA120"/>
  <c r="Y121"/>
  <c r="Z121" s="1"/>
  <c r="AA121"/>
  <c r="Y122"/>
  <c r="Z122" s="1"/>
  <c r="AA122"/>
  <c r="Y123"/>
  <c r="Z123" s="1"/>
  <c r="AA123"/>
  <c r="Y124"/>
  <c r="Z124" s="1"/>
  <c r="AA124"/>
  <c r="Y125"/>
  <c r="Z125" s="1"/>
  <c r="AA125"/>
  <c r="Y126"/>
  <c r="Z126" s="1"/>
  <c r="AA126"/>
  <c r="Y127"/>
  <c r="Z127" s="1"/>
  <c r="AA127"/>
  <c r="Y128"/>
  <c r="Z128" s="1"/>
  <c r="AA128"/>
  <c r="Y129"/>
  <c r="Z129" s="1"/>
  <c r="AA129"/>
  <c r="Y130"/>
  <c r="Z130" s="1"/>
  <c r="AA130"/>
  <c r="Y131"/>
  <c r="Z131" s="1"/>
  <c r="AA131"/>
  <c r="Y132"/>
  <c r="Z132" s="1"/>
  <c r="AA132"/>
  <c r="Y133"/>
  <c r="Z133" s="1"/>
  <c r="AA133"/>
  <c r="Y134"/>
  <c r="Z134" s="1"/>
  <c r="AA134"/>
  <c r="Y135"/>
  <c r="Z135" s="1"/>
  <c r="AA135"/>
  <c r="Y136"/>
  <c r="Z136" s="1"/>
  <c r="AA136"/>
  <c r="Y137"/>
  <c r="Z137" s="1"/>
  <c r="AA137"/>
  <c r="Y138"/>
  <c r="Z138" s="1"/>
  <c r="AA138"/>
  <c r="Y139"/>
  <c r="Z139" s="1"/>
  <c r="AA139"/>
  <c r="Y140"/>
  <c r="Z140" s="1"/>
  <c r="AA140"/>
  <c r="Y141"/>
  <c r="Z141" s="1"/>
  <c r="AA141"/>
  <c r="Y142"/>
  <c r="Z142" s="1"/>
  <c r="AA142"/>
  <c r="Y143"/>
  <c r="Z143" s="1"/>
  <c r="AA143"/>
  <c r="Y144"/>
  <c r="Z144" s="1"/>
  <c r="AA144"/>
  <c r="Y145"/>
  <c r="Z145" s="1"/>
  <c r="AA145"/>
  <c r="Y146"/>
  <c r="Z146" s="1"/>
  <c r="AA146"/>
  <c r="Y147"/>
  <c r="Z147" s="1"/>
  <c r="AA147"/>
  <c r="Y148"/>
  <c r="Z148" s="1"/>
  <c r="AA148"/>
  <c r="Y149"/>
  <c r="Z149" s="1"/>
  <c r="AA149"/>
  <c r="Y150"/>
  <c r="Z150" s="1"/>
  <c r="AA150"/>
  <c r="Y151"/>
  <c r="Z151" s="1"/>
  <c r="AA151"/>
  <c r="Y152"/>
  <c r="Z152" s="1"/>
  <c r="AA152"/>
  <c r="Y153"/>
  <c r="Z153" s="1"/>
  <c r="AA153"/>
  <c r="Y154"/>
  <c r="Z154" s="1"/>
  <c r="AA154"/>
  <c r="Y155"/>
  <c r="Z155" s="1"/>
  <c r="Y156"/>
  <c r="Z156" s="1"/>
  <c r="AA156"/>
  <c r="Y157"/>
  <c r="Z157" s="1"/>
  <c r="AA157"/>
  <c r="Y158"/>
  <c r="Z158" s="1"/>
  <c r="AA158"/>
  <c r="Y159"/>
  <c r="Z159" s="1"/>
  <c r="AA159"/>
  <c r="Y160"/>
  <c r="Z160" s="1"/>
  <c r="AA160"/>
  <c r="Y161"/>
  <c r="Z161" s="1"/>
  <c r="AA161"/>
  <c r="Y162"/>
  <c r="Z162" s="1"/>
  <c r="AA162"/>
  <c r="Y163"/>
  <c r="Z163" s="1"/>
  <c r="AA163"/>
  <c r="Y164"/>
  <c r="Z164" s="1"/>
  <c r="AA164"/>
  <c r="Y165"/>
  <c r="Z165" s="1"/>
  <c r="Y166"/>
  <c r="Z166" s="1"/>
  <c r="AA166"/>
  <c r="Y167"/>
  <c r="Z167" s="1"/>
  <c r="AA167"/>
  <c r="Y168"/>
  <c r="Z168" s="1"/>
  <c r="AA168"/>
  <c r="Y169"/>
  <c r="Z169" s="1"/>
  <c r="AA169"/>
  <c r="Y170"/>
  <c r="Z170" s="1"/>
  <c r="AA170"/>
  <c r="Y171"/>
  <c r="Z171" s="1"/>
  <c r="AA171"/>
  <c r="Y172"/>
  <c r="Z172" s="1"/>
  <c r="AA172"/>
  <c r="Y173"/>
  <c r="Z173" s="1"/>
  <c r="AA173"/>
  <c r="Y174"/>
  <c r="Z174" s="1"/>
  <c r="AA174"/>
  <c r="Y175"/>
  <c r="Z175" s="1"/>
  <c r="AA175"/>
  <c r="Y176"/>
  <c r="Z176" s="1"/>
  <c r="AA176"/>
  <c r="Y177"/>
  <c r="Z177" s="1"/>
  <c r="AA177"/>
  <c r="Y178"/>
  <c r="Z178" s="1"/>
  <c r="AA178"/>
  <c r="Y179"/>
  <c r="Z179" s="1"/>
  <c r="AA179"/>
  <c r="Y180"/>
  <c r="Z180" s="1"/>
  <c r="AA180"/>
  <c r="Y181"/>
  <c r="Z181" s="1"/>
  <c r="AA181"/>
  <c r="Y182"/>
  <c r="Z182" s="1"/>
  <c r="AA182"/>
  <c r="Y183"/>
  <c r="Z183" s="1"/>
  <c r="AA183"/>
  <c r="Y184"/>
  <c r="Z184" s="1"/>
  <c r="AA184"/>
  <c r="Y185"/>
  <c r="Z185" s="1"/>
  <c r="AA185"/>
  <c r="Y186"/>
  <c r="Z186" s="1"/>
  <c r="AA186"/>
  <c r="Y187"/>
  <c r="Z187" s="1"/>
  <c r="AA187"/>
  <c r="Y188"/>
  <c r="Z188" s="1"/>
  <c r="AA188"/>
  <c r="Y189"/>
  <c r="Z189" s="1"/>
  <c r="AA189"/>
  <c r="Y190"/>
  <c r="Z190" s="1"/>
  <c r="AA190"/>
  <c r="Y191"/>
  <c r="Z191" s="1"/>
  <c r="AA191"/>
  <c r="Y192"/>
  <c r="Z192" s="1"/>
  <c r="AA192"/>
  <c r="Y193"/>
  <c r="Z193" s="1"/>
  <c r="AA193"/>
  <c r="Y194"/>
  <c r="Z194" s="1"/>
  <c r="AA194"/>
  <c r="Y195"/>
  <c r="Z195" s="1"/>
  <c r="AA195"/>
  <c r="Y196"/>
  <c r="Z196" s="1"/>
  <c r="AA196"/>
  <c r="Y197"/>
  <c r="Z197" s="1"/>
  <c r="AA197"/>
  <c r="Y198"/>
  <c r="Z198" s="1"/>
  <c r="AA198"/>
  <c r="Y199"/>
  <c r="Z199" s="1"/>
  <c r="AA199"/>
  <c r="Y200"/>
  <c r="Z200" s="1"/>
  <c r="AA200"/>
  <c r="Y201"/>
  <c r="Z201" s="1"/>
  <c r="AA201"/>
  <c r="Y202"/>
  <c r="Z202" s="1"/>
  <c r="AA202"/>
  <c r="Y203"/>
  <c r="Z203" s="1"/>
  <c r="AA203"/>
  <c r="Y204"/>
  <c r="Z204" s="1"/>
  <c r="AA232"/>
  <c r="Y207"/>
  <c r="Z207" s="1"/>
  <c r="AA231"/>
  <c r="Y208"/>
  <c r="Z208" s="1"/>
  <c r="AA211"/>
  <c r="Y205"/>
  <c r="Z205" s="1"/>
  <c r="AA241"/>
  <c r="Y206"/>
  <c r="Z206" s="1"/>
  <c r="AA204"/>
  <c r="Y209"/>
  <c r="Z209" s="1"/>
  <c r="AA223"/>
  <c r="Y210"/>
  <c r="Z210" s="1"/>
  <c r="AA234"/>
  <c r="Y211"/>
  <c r="Z211" s="1"/>
  <c r="AA219"/>
  <c r="Y212"/>
  <c r="Z212" s="1"/>
  <c r="AA239"/>
  <c r="Y213"/>
  <c r="Z213" s="1"/>
  <c r="AA226"/>
  <c r="Y215"/>
  <c r="Z215" s="1"/>
  <c r="AA237"/>
  <c r="Y214"/>
  <c r="Z214" s="1"/>
  <c r="AA216"/>
  <c r="Y216"/>
  <c r="Z216" s="1"/>
  <c r="AA221"/>
  <c r="Y217"/>
  <c r="Z217" s="1"/>
  <c r="AA238"/>
  <c r="Y218"/>
  <c r="Z218" s="1"/>
  <c r="AA218"/>
  <c r="Y219"/>
  <c r="Z219" s="1"/>
  <c r="AA224"/>
  <c r="Y220"/>
  <c r="Z220" s="1"/>
  <c r="AA236"/>
  <c r="Y221"/>
  <c r="Z221" s="1"/>
  <c r="AA225"/>
  <c r="Y222"/>
  <c r="Z222" s="1"/>
  <c r="AA214"/>
  <c r="Y223"/>
  <c r="Z223" s="1"/>
  <c r="AA212"/>
  <c r="Y224"/>
  <c r="Z224" s="1"/>
  <c r="AA242"/>
  <c r="Y225"/>
  <c r="Z225" s="1"/>
  <c r="AA205"/>
  <c r="Y226"/>
  <c r="Z226" s="1"/>
  <c r="AA222"/>
  <c r="Y227"/>
  <c r="Z227" s="1"/>
  <c r="AA215"/>
  <c r="Y228"/>
  <c r="Z228" s="1"/>
  <c r="AA233"/>
  <c r="Y229"/>
  <c r="Z229" s="1"/>
  <c r="AA206"/>
  <c r="Y230"/>
  <c r="Z230" s="1"/>
  <c r="AA229"/>
  <c r="Y231"/>
  <c r="Z231" s="1"/>
  <c r="AA230"/>
  <c r="Y232"/>
  <c r="Z232" s="1"/>
  <c r="AA210"/>
  <c r="Y233"/>
  <c r="Z233" s="1"/>
  <c r="AA209"/>
  <c r="Y237"/>
  <c r="Z237" s="1"/>
  <c r="AA220"/>
  <c r="Y238"/>
  <c r="Z238" s="1"/>
  <c r="AA207"/>
  <c r="Y239"/>
  <c r="Z239" s="1"/>
  <c r="AA240"/>
  <c r="Y234"/>
  <c r="Z234" s="1"/>
  <c r="AA213"/>
  <c r="Y235"/>
  <c r="Z235" s="1"/>
  <c r="AA208"/>
  <c r="Y236"/>
  <c r="Z236" s="1"/>
  <c r="AA228"/>
  <c r="Y240"/>
  <c r="Z240" s="1"/>
  <c r="Y242"/>
  <c r="Z242" s="1"/>
  <c r="Y241"/>
  <c r="Z241" s="1"/>
  <c r="Y243"/>
  <c r="Z243" s="1"/>
  <c r="AA243"/>
  <c r="Y244"/>
  <c r="Z244" s="1"/>
  <c r="AA244"/>
  <c r="Y245"/>
  <c r="Z245" s="1"/>
  <c r="AA245"/>
  <c r="Y246"/>
  <c r="Z246" s="1"/>
  <c r="AA246"/>
  <c r="Y247"/>
  <c r="Z247" s="1"/>
  <c r="AA247"/>
  <c r="Y248"/>
  <c r="Z248" s="1"/>
  <c r="AA248"/>
  <c r="Y249"/>
  <c r="Z249" s="1"/>
  <c r="AA249"/>
  <c r="Y250"/>
  <c r="Z250" s="1"/>
  <c r="AA250"/>
  <c r="Y251"/>
  <c r="Z251" s="1"/>
  <c r="AA251"/>
  <c r="Y252"/>
  <c r="Z252" s="1"/>
  <c r="AA252"/>
  <c r="Y253"/>
  <c r="Z253" s="1"/>
  <c r="AA253"/>
  <c r="Y254"/>
  <c r="Z254" s="1"/>
  <c r="AA254"/>
  <c r="Y255"/>
  <c r="Z255" s="1"/>
  <c r="AA255"/>
  <c r="Y256"/>
  <c r="Z256" s="1"/>
  <c r="AA256"/>
  <c r="Y257"/>
  <c r="Z257" s="1"/>
  <c r="AA257"/>
  <c r="Y258"/>
  <c r="Z258" s="1"/>
  <c r="AA258"/>
  <c r="AA13" i="20"/>
  <c r="AA14"/>
  <c r="AA15"/>
  <c r="AA13" i="22"/>
  <c r="AA15"/>
  <c r="AA16"/>
  <c r="AA13" i="11"/>
  <c r="AA14"/>
  <c r="AA15"/>
  <c r="AA16"/>
  <c r="L35" i="21"/>
  <c r="L34"/>
  <c r="L33"/>
  <c r="L32"/>
  <c r="L31"/>
  <c r="L30"/>
  <c r="L29"/>
  <c r="L28"/>
  <c r="L35" i="22"/>
  <c r="L34"/>
  <c r="L33"/>
  <c r="L32"/>
  <c r="L31"/>
  <c r="L30"/>
  <c r="L29"/>
  <c r="L28"/>
  <c r="S12" l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11"/>
  <c r="L12"/>
  <c r="L13"/>
  <c r="L14"/>
  <c r="L15"/>
  <c r="L16"/>
  <c r="L17"/>
  <c r="L18"/>
  <c r="L19"/>
  <c r="L20"/>
  <c r="L21"/>
  <c r="L22"/>
  <c r="L23"/>
  <c r="L24"/>
  <c r="L25"/>
  <c r="L26"/>
  <c r="L27"/>
  <c r="L36"/>
  <c r="L37"/>
  <c r="L38"/>
  <c r="L39"/>
  <c r="L40"/>
  <c r="L41"/>
  <c r="L42"/>
  <c r="L43"/>
  <c r="L44"/>
  <c r="L45"/>
  <c r="L46"/>
  <c r="L47"/>
  <c r="L48"/>
  <c r="L49"/>
  <c r="L50"/>
  <c r="L11"/>
  <c r="S12" i="2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11"/>
  <c r="L12"/>
  <c r="L13"/>
  <c r="L14"/>
  <c r="L15"/>
  <c r="L16"/>
  <c r="L17"/>
  <c r="L18"/>
  <c r="L19"/>
  <c r="L20"/>
  <c r="L21"/>
  <c r="L22"/>
  <c r="L23"/>
  <c r="L24"/>
  <c r="L25"/>
  <c r="L26"/>
  <c r="L27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11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56"/>
  <c r="S12" i="20"/>
  <c r="S13"/>
  <c r="S14"/>
  <c r="S15"/>
  <c r="S11"/>
  <c r="L12"/>
  <c r="L13"/>
  <c r="L14"/>
  <c r="L15"/>
  <c r="L11"/>
  <c r="S12" i="11"/>
  <c r="S13"/>
  <c r="S14"/>
  <c r="S15"/>
  <c r="S16"/>
  <c r="S17"/>
  <c r="S18"/>
  <c r="S19"/>
  <c r="S20"/>
  <c r="S21"/>
  <c r="S22"/>
  <c r="S23"/>
  <c r="S24"/>
  <c r="S25"/>
  <c r="S11"/>
  <c r="L12"/>
  <c r="L13"/>
  <c r="L14"/>
  <c r="L15"/>
  <c r="L16"/>
  <c r="L17"/>
  <c r="L18"/>
  <c r="L19"/>
  <c r="L20"/>
  <c r="L21"/>
  <c r="L22"/>
  <c r="L23"/>
  <c r="L24"/>
  <c r="L25"/>
  <c r="L11"/>
  <c r="L12" i="9"/>
  <c r="L13"/>
  <c r="L14"/>
  <c r="L15"/>
  <c r="S12"/>
  <c r="S13"/>
  <c r="S14"/>
  <c r="S15"/>
  <c r="S11"/>
  <c r="L11"/>
  <c r="S12" i="8"/>
  <c r="S13"/>
  <c r="S14"/>
  <c r="S15"/>
  <c r="S16"/>
  <c r="S17"/>
  <c r="S18"/>
  <c r="S19"/>
  <c r="S20"/>
  <c r="S21"/>
  <c r="S22"/>
  <c r="S23"/>
  <c r="S24"/>
  <c r="S25"/>
  <c r="S26"/>
  <c r="S27"/>
  <c r="S28"/>
  <c r="S11"/>
  <c r="L12"/>
  <c r="L13"/>
  <c r="L14"/>
  <c r="L15"/>
  <c r="L16"/>
  <c r="L17"/>
  <c r="L18"/>
  <c r="L19"/>
  <c r="L20"/>
  <c r="L21"/>
  <c r="L22"/>
  <c r="L23"/>
  <c r="L24"/>
  <c r="L25"/>
  <c r="L26"/>
  <c r="L27"/>
  <c r="L28"/>
  <c r="L11"/>
  <c r="S12" i="6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11"/>
  <c r="S12" i="4"/>
  <c r="S13"/>
  <c r="S14"/>
  <c r="S15"/>
  <c r="S11"/>
  <c r="L12"/>
  <c r="L13"/>
  <c r="L14"/>
  <c r="L15"/>
  <c r="L11"/>
  <c r="S12" i="10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7"/>
  <c r="S208"/>
  <c r="S205"/>
  <c r="S206"/>
  <c r="S209"/>
  <c r="S210"/>
  <c r="S211"/>
  <c r="S212"/>
  <c r="S213"/>
  <c r="S215"/>
  <c r="S214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7"/>
  <c r="S238"/>
  <c r="S239"/>
  <c r="S234"/>
  <c r="S235"/>
  <c r="S236"/>
  <c r="S240"/>
  <c r="S242"/>
  <c r="S241"/>
  <c r="S243"/>
  <c r="S244"/>
  <c r="S245"/>
  <c r="S246"/>
  <c r="S247"/>
  <c r="S248"/>
  <c r="S249"/>
  <c r="S250"/>
  <c r="S251"/>
  <c r="S252"/>
  <c r="S253"/>
  <c r="S254"/>
  <c r="S255"/>
  <c r="S256"/>
  <c r="S257"/>
  <c r="S258"/>
  <c r="S11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7"/>
  <c r="L208"/>
  <c r="L205"/>
  <c r="L206"/>
  <c r="L209"/>
  <c r="L210"/>
  <c r="L211"/>
  <c r="L212"/>
  <c r="L213"/>
  <c r="L215"/>
  <c r="L214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7"/>
  <c r="L238"/>
  <c r="L239"/>
  <c r="L234"/>
  <c r="L235"/>
  <c r="L236"/>
  <c r="L240"/>
  <c r="L242"/>
  <c r="L241"/>
  <c r="L243"/>
  <c r="L244"/>
  <c r="L245"/>
  <c r="L246"/>
  <c r="L247"/>
  <c r="L248"/>
  <c r="L249"/>
  <c r="L250"/>
  <c r="L251"/>
  <c r="L252"/>
  <c r="L253"/>
  <c r="L254"/>
  <c r="L255"/>
  <c r="L256"/>
  <c r="L257"/>
  <c r="L258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1"/>
  <c r="AA50" i="22" l="1"/>
  <c r="Y50"/>
  <c r="Z50" s="1"/>
  <c r="AA49"/>
  <c r="Y49"/>
  <c r="Z49" s="1"/>
  <c r="AA48"/>
  <c r="Y48"/>
  <c r="Z48" s="1"/>
  <c r="AA47"/>
  <c r="Y47"/>
  <c r="Z47" s="1"/>
  <c r="AA46"/>
  <c r="Y46"/>
  <c r="Z46" s="1"/>
  <c r="AA45"/>
  <c r="Y45"/>
  <c r="Z45" s="1"/>
  <c r="AA44"/>
  <c r="Y44"/>
  <c r="Z44" s="1"/>
  <c r="AA43"/>
  <c r="Y43"/>
  <c r="Z43" s="1"/>
  <c r="AA42"/>
  <c r="Y42"/>
  <c r="Z42" s="1"/>
  <c r="AA41"/>
  <c r="Y41"/>
  <c r="Z41" s="1"/>
  <c r="AA40"/>
  <c r="Y40"/>
  <c r="Z40" s="1"/>
  <c r="AA39"/>
  <c r="Y39"/>
  <c r="Z39" s="1"/>
  <c r="AA38"/>
  <c r="Y38"/>
  <c r="Z38" s="1"/>
  <c r="AA37"/>
  <c r="Y37"/>
  <c r="Z37" s="1"/>
  <c r="AA36"/>
  <c r="Y36"/>
  <c r="Z36" s="1"/>
  <c r="Y35"/>
  <c r="Z35" s="1"/>
  <c r="AA34"/>
  <c r="Y34"/>
  <c r="Z34" s="1"/>
  <c r="AA33"/>
  <c r="Y33"/>
  <c r="Z33" s="1"/>
  <c r="AA32"/>
  <c r="Y32"/>
  <c r="Z32" s="1"/>
  <c r="AA31"/>
  <c r="Y31"/>
  <c r="Z31" s="1"/>
  <c r="AA30"/>
  <c r="Y30"/>
  <c r="Z30" s="1"/>
  <c r="AA29"/>
  <c r="Y29"/>
  <c r="Z29" s="1"/>
  <c r="AA28"/>
  <c r="Y28"/>
  <c r="Z28" s="1"/>
  <c r="AA27"/>
  <c r="Y27"/>
  <c r="Z27" s="1"/>
  <c r="AA26"/>
  <c r="Y26"/>
  <c r="Z26" s="1"/>
  <c r="AA25"/>
  <c r="Y25"/>
  <c r="Z25" s="1"/>
  <c r="AA24"/>
  <c r="Y24"/>
  <c r="Z24" s="1"/>
  <c r="AA23"/>
  <c r="Y23"/>
  <c r="Z23" s="1"/>
  <c r="AA22"/>
  <c r="Y22"/>
  <c r="Z22" s="1"/>
  <c r="AA21"/>
  <c r="Y21"/>
  <c r="Z21" s="1"/>
  <c r="AA20"/>
  <c r="Y20"/>
  <c r="Z20" s="1"/>
  <c r="AA19"/>
  <c r="Y19"/>
  <c r="Z19" s="1"/>
  <c r="AA18"/>
  <c r="Y18"/>
  <c r="Z18" s="1"/>
  <c r="AA17"/>
  <c r="Y17"/>
  <c r="Z17" s="1"/>
  <c r="Y16"/>
  <c r="Z16" s="1"/>
  <c r="Y15"/>
  <c r="Z15" s="1"/>
  <c r="Y14"/>
  <c r="Z14" s="1"/>
  <c r="Y13"/>
  <c r="Z13" s="1"/>
  <c r="AA12"/>
  <c r="Y12"/>
  <c r="Z12" s="1"/>
  <c r="AA11"/>
  <c r="Y11"/>
  <c r="Z11" s="1"/>
  <c r="AE2"/>
  <c r="AE1"/>
  <c r="AA11" i="21"/>
  <c r="Y11"/>
  <c r="Z11" s="1"/>
  <c r="AE2"/>
  <c r="AE1"/>
  <c r="Y15" i="20"/>
  <c r="Z15" s="1"/>
  <c r="Y14"/>
  <c r="Z14" s="1"/>
  <c r="Y13"/>
  <c r="Z13" s="1"/>
  <c r="AA12"/>
  <c r="Y12"/>
  <c r="Z12" s="1"/>
  <c r="AA11"/>
  <c r="Y11"/>
  <c r="Z11" s="1"/>
  <c r="AE2"/>
  <c r="AE1"/>
  <c r="AC13" i="22" l="1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11"/>
  <c r="AC12"/>
  <c r="AC11" i="21"/>
  <c r="AC12"/>
  <c r="AC13"/>
  <c r="AC14"/>
  <c r="AC15"/>
  <c r="AC16"/>
  <c r="AC93"/>
  <c r="AC94"/>
  <c r="AC95"/>
  <c r="AC12" i="20"/>
  <c r="AC11"/>
  <c r="AC13"/>
  <c r="AC14"/>
  <c r="AC15"/>
  <c r="AA24" i="11"/>
  <c r="AA25" l="1"/>
  <c r="Y25"/>
  <c r="Z25" s="1"/>
  <c r="Y24"/>
  <c r="Z24" s="1"/>
  <c r="AA23"/>
  <c r="Y23"/>
  <c r="Z23" s="1"/>
  <c r="AA22"/>
  <c r="Y22"/>
  <c r="Z22" s="1"/>
  <c r="AA21"/>
  <c r="Y21"/>
  <c r="Z21" s="1"/>
  <c r="AA20"/>
  <c r="Y20"/>
  <c r="Z20" s="1"/>
  <c r="AA19"/>
  <c r="Y19"/>
  <c r="Z19" s="1"/>
  <c r="AA18"/>
  <c r="Y18"/>
  <c r="Z18" s="1"/>
  <c r="AA17"/>
  <c r="Y17"/>
  <c r="Z17" s="1"/>
  <c r="Y16"/>
  <c r="Z16" s="1"/>
  <c r="Y15"/>
  <c r="Z15" s="1"/>
  <c r="Y14"/>
  <c r="Z14" s="1"/>
  <c r="AA12"/>
  <c r="Y12"/>
  <c r="Z12" s="1"/>
  <c r="Y13"/>
  <c r="Z13" s="1"/>
  <c r="AA11"/>
  <c r="Y11"/>
  <c r="Z11" s="1"/>
  <c r="AE2"/>
  <c r="AE1"/>
  <c r="AA28" i="10"/>
  <c r="Y11"/>
  <c r="Z11" s="1"/>
  <c r="AE2"/>
  <c r="AE1"/>
  <c r="AA11" i="9"/>
  <c r="Y11"/>
  <c r="Z11" s="1"/>
  <c r="AA14"/>
  <c r="Y14"/>
  <c r="Z14" s="1"/>
  <c r="AA15"/>
  <c r="Y15"/>
  <c r="Z15" s="1"/>
  <c r="AA13"/>
  <c r="Y13"/>
  <c r="Z13" s="1"/>
  <c r="AA12"/>
  <c r="Y12"/>
  <c r="Z12" s="1"/>
  <c r="AE2"/>
  <c r="AE1"/>
  <c r="AA28" i="8"/>
  <c r="Y28"/>
  <c r="Z28" s="1"/>
  <c r="AA27"/>
  <c r="Y27"/>
  <c r="Z27" s="1"/>
  <c r="AA26"/>
  <c r="Y26"/>
  <c r="Z26" s="1"/>
  <c r="AA24"/>
  <c r="Y24"/>
  <c r="Z24" s="1"/>
  <c r="AA25"/>
  <c r="Y25"/>
  <c r="Z25" s="1"/>
  <c r="AA23"/>
  <c r="Y23"/>
  <c r="Z23" s="1"/>
  <c r="AA22"/>
  <c r="Y22"/>
  <c r="Z22" s="1"/>
  <c r="AA21"/>
  <c r="Y21"/>
  <c r="Z21" s="1"/>
  <c r="AA20"/>
  <c r="Y20"/>
  <c r="Z20" s="1"/>
  <c r="AA18"/>
  <c r="Y18"/>
  <c r="Z18" s="1"/>
  <c r="AA19"/>
  <c r="Y19"/>
  <c r="Z19" s="1"/>
  <c r="AA16"/>
  <c r="Y16"/>
  <c r="Z16" s="1"/>
  <c r="AA17"/>
  <c r="Y17"/>
  <c r="Z17" s="1"/>
  <c r="AA15"/>
  <c r="Y15"/>
  <c r="Z15" s="1"/>
  <c r="AA14"/>
  <c r="Y14"/>
  <c r="Z14" s="1"/>
  <c r="AA13"/>
  <c r="Y13"/>
  <c r="Z13" s="1"/>
  <c r="AA12"/>
  <c r="Y12"/>
  <c r="Z12" s="1"/>
  <c r="AA11"/>
  <c r="Y11"/>
  <c r="Z11" s="1"/>
  <c r="AE2"/>
  <c r="AE1"/>
  <c r="AA15" i="4"/>
  <c r="AA14"/>
  <c r="AA13"/>
  <c r="AA12"/>
  <c r="AA11"/>
  <c r="AA11" i="6"/>
  <c r="O6" i="8" l="1"/>
  <c r="AC12"/>
  <c r="AC14"/>
  <c r="AC16"/>
  <c r="AC18"/>
  <c r="AC20"/>
  <c r="AC22"/>
  <c r="AC24"/>
  <c r="AC26"/>
  <c r="AC28"/>
  <c r="AC11" i="11"/>
  <c r="AC13"/>
  <c r="AC15"/>
  <c r="AC17"/>
  <c r="AC19"/>
  <c r="AC21"/>
  <c r="AC23"/>
  <c r="AC25"/>
  <c r="AC12"/>
  <c r="AC14"/>
  <c r="AC16"/>
  <c r="AC18"/>
  <c r="AC20"/>
  <c r="AC22"/>
  <c r="AC24"/>
  <c r="AC11" i="10"/>
  <c r="AC12"/>
  <c r="AC11" i="9"/>
  <c r="AC13"/>
  <c r="AC15"/>
  <c r="AC12"/>
  <c r="AC14"/>
  <c r="AC11" i="8"/>
  <c r="AC13"/>
  <c r="AC15"/>
  <c r="AC17"/>
  <c r="AC19"/>
  <c r="AC21"/>
  <c r="AC23"/>
  <c r="AC25"/>
  <c r="AC27"/>
  <c r="Y11" i="6" l="1"/>
  <c r="Z11" s="1"/>
  <c r="AE2"/>
  <c r="AE1"/>
  <c r="L5" i="4"/>
  <c r="AE1"/>
  <c r="AE2"/>
  <c r="AC11" i="6" l="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13" i="4"/>
  <c r="AC11"/>
  <c r="AC15"/>
  <c r="AC12"/>
  <c r="AC14"/>
  <c r="Y15" l="1"/>
  <c r="Z15" s="1"/>
  <c r="Y14"/>
  <c r="Z14" s="1"/>
  <c r="Y13"/>
  <c r="Z13" s="1"/>
  <c r="Y12"/>
  <c r="Z12" s="1"/>
  <c r="Y11"/>
  <c r="Z11" s="1"/>
</calcChain>
</file>

<file path=xl/sharedStrings.xml><?xml version="1.0" encoding="utf-8"?>
<sst xmlns="http://schemas.openxmlformats.org/spreadsheetml/2006/main" count="5194" uniqueCount="1092">
  <si>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</si>
  <si>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</si>
  <si>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</si>
  <si>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</si>
  <si>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</si>
  <si>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</si>
  <si>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</si>
  <si>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</si>
  <si>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</si>
  <si>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Mã đề</t>
  </si>
  <si>
    <t>Số tờ</t>
  </si>
  <si>
    <t>Ký tên</t>
  </si>
  <si>
    <t>Số Phách</t>
  </si>
  <si>
    <t>Ghi chú</t>
  </si>
  <si>
    <t>Trọng số:</t>
  </si>
  <si>
    <t/>
  </si>
  <si>
    <t>Ghi chú:</t>
  </si>
  <si>
    <t>SV</t>
  </si>
  <si>
    <t xml:space="preserve">CÁN BỘ KHỚP PHÁCH </t>
  </si>
  <si>
    <t>SỐ 1</t>
  </si>
  <si>
    <t>SỐ 2</t>
  </si>
  <si>
    <t>Phạm Anh Tuấn</t>
  </si>
  <si>
    <t>Nguyễn Xuân Trường</t>
  </si>
  <si>
    <t>CÁN BỘ COI THI</t>
  </si>
  <si>
    <t>Phòng thi</t>
  </si>
  <si>
    <t>- Số SV theo DS:</t>
  </si>
  <si>
    <t>- Số SV thi đạt:</t>
  </si>
  <si>
    <t>- Số SV thi lại:</t>
  </si>
  <si>
    <t>DANH SÁCH SINH VIÊN DỰ THI</t>
  </si>
  <si>
    <t>Mã lớp:</t>
  </si>
  <si>
    <t xml:space="preserve">Phòng thi: </t>
  </si>
  <si>
    <t>F</t>
  </si>
  <si>
    <t>Kém</t>
  </si>
  <si>
    <t>Mã môn:</t>
  </si>
  <si>
    <t>Mã nhóm:</t>
  </si>
  <si>
    <t>01</t>
  </si>
  <si>
    <t>Giờ thi:</t>
  </si>
  <si>
    <t>Ngày thi:</t>
  </si>
  <si>
    <t>Điểm kỹ năng</t>
  </si>
  <si>
    <t>ĐỌC</t>
  </si>
  <si>
    <t>VIẾT</t>
  </si>
  <si>
    <t>NGHE</t>
  </si>
  <si>
    <t>NÓI</t>
  </si>
  <si>
    <t>Tổng điểm</t>
  </si>
  <si>
    <t>Tổng điểm (thang điểm 10)</t>
  </si>
  <si>
    <t>Bằng
số</t>
  </si>
  <si>
    <t>Bằng
chữ</t>
  </si>
  <si>
    <t>Điểm thi</t>
  </si>
  <si>
    <t>Anh</t>
  </si>
  <si>
    <t>TL</t>
  </si>
  <si>
    <t>Nguyễn Tiến</t>
  </si>
  <si>
    <t>Nguyễn Tuấn</t>
  </si>
  <si>
    <t>Bách</t>
  </si>
  <si>
    <t>B16DCCN024</t>
  </si>
  <si>
    <t>Trịnh Ngọc</t>
  </si>
  <si>
    <t>D16CQCN08-B</t>
  </si>
  <si>
    <t>Chung</t>
  </si>
  <si>
    <t>Duy</t>
  </si>
  <si>
    <t>Nguyễn Thành</t>
  </si>
  <si>
    <t>Đạt</t>
  </si>
  <si>
    <t>Đông</t>
  </si>
  <si>
    <t>Đỗ Ngọc</t>
  </si>
  <si>
    <t>Đức</t>
  </si>
  <si>
    <t>Nguyễn Huy</t>
  </si>
  <si>
    <t>Hoàng</t>
  </si>
  <si>
    <t>Trần Thị</t>
  </si>
  <si>
    <t>Hồng</t>
  </si>
  <si>
    <t>Nguyễn Duy</t>
  </si>
  <si>
    <t>Hùng</t>
  </si>
  <si>
    <t>Huy</t>
  </si>
  <si>
    <t>Nguyễn Thế</t>
  </si>
  <si>
    <t>Nguyễn Đắc</t>
  </si>
  <si>
    <t>Hưng</t>
  </si>
  <si>
    <t>Nguyễn Đức</t>
  </si>
  <si>
    <t>Khang</t>
  </si>
  <si>
    <t>Nguyễn Bá</t>
  </si>
  <si>
    <t>Khánh</t>
  </si>
  <si>
    <t>Long</t>
  </si>
  <si>
    <t>Nguyễn Công</t>
  </si>
  <si>
    <t>Phương</t>
  </si>
  <si>
    <t>Nguyễn Thị</t>
  </si>
  <si>
    <t>Phượng</t>
  </si>
  <si>
    <t>Đào Mạnh</t>
  </si>
  <si>
    <t>Quang</t>
  </si>
  <si>
    <t>Nguyễn Thúy</t>
  </si>
  <si>
    <t>Quỳnh</t>
  </si>
  <si>
    <t>Đoàn Văn</t>
  </si>
  <si>
    <t>Trang</t>
  </si>
  <si>
    <t>Việt</t>
  </si>
  <si>
    <t>Vinh</t>
  </si>
  <si>
    <t>Nguyễn Thị Ngọc</t>
  </si>
  <si>
    <t>Trương Thị</t>
  </si>
  <si>
    <t>Đỗ Văn</t>
  </si>
  <si>
    <t>Dũng</t>
  </si>
  <si>
    <t>Dương</t>
  </si>
  <si>
    <t>Đỗ Thị</t>
  </si>
  <si>
    <t>Hiền</t>
  </si>
  <si>
    <t>Nguyễn Trung</t>
  </si>
  <si>
    <t>Hiếu</t>
  </si>
  <si>
    <t>Hoa</t>
  </si>
  <si>
    <t>Nguyễn Minh</t>
  </si>
  <si>
    <t>Hòa</t>
  </si>
  <si>
    <t>Trần Quang</t>
  </si>
  <si>
    <t>Nguyễn Xuân</t>
  </si>
  <si>
    <t>Khải</t>
  </si>
  <si>
    <t>Nguyễn Văn</t>
  </si>
  <si>
    <t>Linh</t>
  </si>
  <si>
    <t>Nguyễn Thị Mỹ</t>
  </si>
  <si>
    <t>Trần Văn</t>
  </si>
  <si>
    <t>Luân</t>
  </si>
  <si>
    <t>Nguyễn Quang</t>
  </si>
  <si>
    <t>Minh</t>
  </si>
  <si>
    <t>Lê Minh</t>
  </si>
  <si>
    <t>Ngọc</t>
  </si>
  <si>
    <t>Nguyên</t>
  </si>
  <si>
    <t>Đặng Thị Hồng</t>
  </si>
  <si>
    <t>Lê Văn</t>
  </si>
  <si>
    <t>Lê Thị</t>
  </si>
  <si>
    <t>Sơn</t>
  </si>
  <si>
    <t>Thảo</t>
  </si>
  <si>
    <t>Thư</t>
  </si>
  <si>
    <t>Toàn</t>
  </si>
  <si>
    <t>Trường</t>
  </si>
  <si>
    <t>Yến</t>
  </si>
  <si>
    <t>Công</t>
  </si>
  <si>
    <t>D15TMDT2</t>
  </si>
  <si>
    <t>Đỗ Xuân</t>
  </si>
  <si>
    <t>Giang</t>
  </si>
  <si>
    <t>Hải</t>
  </si>
  <si>
    <t>Hiệp</t>
  </si>
  <si>
    <t>Đinh Văn</t>
  </si>
  <si>
    <t>Huệ</t>
  </si>
  <si>
    <t>Hương</t>
  </si>
  <si>
    <t>Lộc</t>
  </si>
  <si>
    <t>My</t>
  </si>
  <si>
    <t>Nghĩa</t>
  </si>
  <si>
    <t>Phạm Thị</t>
  </si>
  <si>
    <t>Trần Công</t>
  </si>
  <si>
    <t>Thành</t>
  </si>
  <si>
    <t>Nguyễn Ngọc</t>
  </si>
  <si>
    <t>Tiến</t>
  </si>
  <si>
    <t>D15QTDN</t>
  </si>
  <si>
    <t>Phạm Hải</t>
  </si>
  <si>
    <t>Bảo</t>
  </si>
  <si>
    <t>Chi</t>
  </si>
  <si>
    <t>B14DCCN441</t>
  </si>
  <si>
    <t>Lương Quốc</t>
  </si>
  <si>
    <t>Đại</t>
  </si>
  <si>
    <t>D14CNPM5</t>
  </si>
  <si>
    <t>Nguyễn Hữu</t>
  </si>
  <si>
    <t>D16CQQT02-B</t>
  </si>
  <si>
    <t>B16DCPT040</t>
  </si>
  <si>
    <t>Dương Ngọc</t>
  </si>
  <si>
    <t>D16PTDPT</t>
  </si>
  <si>
    <t>Trần Ngọc</t>
  </si>
  <si>
    <t>B16DCCN130</t>
  </si>
  <si>
    <t>Hạnh</t>
  </si>
  <si>
    <t>D16CQCN02-B</t>
  </si>
  <si>
    <t>Hoàn</t>
  </si>
  <si>
    <t>D15CQVT04-B</t>
  </si>
  <si>
    <t>Nguyễn Quốc</t>
  </si>
  <si>
    <t>Kiên</t>
  </si>
  <si>
    <t>Trương Văn</t>
  </si>
  <si>
    <t>Mạnh</t>
  </si>
  <si>
    <t>Đặng Phương</t>
  </si>
  <si>
    <t>Nam</t>
  </si>
  <si>
    <t>D15DTMT1</t>
  </si>
  <si>
    <t>Bùi Thị</t>
  </si>
  <si>
    <t>Nga</t>
  </si>
  <si>
    <t>Oanh</t>
  </si>
  <si>
    <t>Thắng</t>
  </si>
  <si>
    <t>Thúy</t>
  </si>
  <si>
    <t>Nguyễn Thị Thu</t>
  </si>
  <si>
    <t>Trinh</t>
  </si>
  <si>
    <t>Tuấn</t>
  </si>
  <si>
    <t>D15HTTT1</t>
  </si>
  <si>
    <t>Chiến</t>
  </si>
  <si>
    <t>Danh</t>
  </si>
  <si>
    <t>Lê Anh</t>
  </si>
  <si>
    <t>D15CQAT04-B</t>
  </si>
  <si>
    <t>Hiệu</t>
  </si>
  <si>
    <t>Huyền</t>
  </si>
  <si>
    <t>Ninh Thị</t>
  </si>
  <si>
    <t>Phạm Nhật</t>
  </si>
  <si>
    <t>Lê Ngọc</t>
  </si>
  <si>
    <t>Thanh</t>
  </si>
  <si>
    <t>Cường</t>
  </si>
  <si>
    <t>Ngô Ngọc</t>
  </si>
  <si>
    <t>B16DCAT054</t>
  </si>
  <si>
    <t>D16CQAT02-B</t>
  </si>
  <si>
    <t>Nguyễn Nhật</t>
  </si>
  <si>
    <t>Nguyễn Phi</t>
  </si>
  <si>
    <t>Nguyễn Thị Thanh</t>
  </si>
  <si>
    <t>Nguyễn Thị Minh</t>
  </si>
  <si>
    <t>Tâm</t>
  </si>
  <si>
    <t>Nguyễn Việt</t>
  </si>
  <si>
    <t>Vân</t>
  </si>
  <si>
    <t>B16DCPT213</t>
  </si>
  <si>
    <t>Tạ Phương</t>
  </si>
  <si>
    <t>D16TKDPT3</t>
  </si>
  <si>
    <t>Lưu Đức</t>
  </si>
  <si>
    <t>Biên</t>
  </si>
  <si>
    <t>Bình</t>
  </si>
  <si>
    <t>Vũ Tiến</t>
  </si>
  <si>
    <t>Hà</t>
  </si>
  <si>
    <t>Hào</t>
  </si>
  <si>
    <t>Nguyễn Hồng</t>
  </si>
  <si>
    <t>Phong</t>
  </si>
  <si>
    <t>Đặng Văn</t>
  </si>
  <si>
    <t>Trung</t>
  </si>
  <si>
    <t>Tùng</t>
  </si>
  <si>
    <t>D15CQAT03-B</t>
  </si>
  <si>
    <t>Vũ Thị</t>
  </si>
  <si>
    <t>Đỗ Hoàng</t>
  </si>
  <si>
    <t>Phạm Văn</t>
  </si>
  <si>
    <t>Phan Văn</t>
  </si>
  <si>
    <t>Hoàng Minh</t>
  </si>
  <si>
    <t>Chí</t>
  </si>
  <si>
    <t>Nguyễn Đình</t>
  </si>
  <si>
    <t>D15CQVT05-B</t>
  </si>
  <si>
    <t>Quân</t>
  </si>
  <si>
    <t>Phạm Xuân</t>
  </si>
  <si>
    <t>An</t>
  </si>
  <si>
    <t>Lê Duy</t>
  </si>
  <si>
    <t>Nguyễn Anh</t>
  </si>
  <si>
    <t>Phạm Phương</t>
  </si>
  <si>
    <t>Nhật</t>
  </si>
  <si>
    <t>Thủy</t>
  </si>
  <si>
    <t>Xuân</t>
  </si>
  <si>
    <t>D15HTTT4</t>
  </si>
  <si>
    <t>Nguyễn Thị Vân</t>
  </si>
  <si>
    <t>Nguyễn Khánh</t>
  </si>
  <si>
    <t>Sinh</t>
  </si>
  <si>
    <t>Nguyễn Khắc</t>
  </si>
  <si>
    <t>Tú</t>
  </si>
  <si>
    <t>Phạm Tiến</t>
  </si>
  <si>
    <t>Điệp</t>
  </si>
  <si>
    <t>Lê Quốc</t>
  </si>
  <si>
    <t>D16CQCN07-B</t>
  </si>
  <si>
    <t>Khoa</t>
  </si>
  <si>
    <t>Mai</t>
  </si>
  <si>
    <t>B15DCCN364</t>
  </si>
  <si>
    <t>Vũ Thảo</t>
  </si>
  <si>
    <t>Trương Công</t>
  </si>
  <si>
    <t>Nguyễn Thu</t>
  </si>
  <si>
    <t>Nguyễn Thanh</t>
  </si>
  <si>
    <t>Nguyễn Mạnh</t>
  </si>
  <si>
    <t>Lê Đức</t>
  </si>
  <si>
    <t>Đăng</t>
  </si>
  <si>
    <t>Lâm</t>
  </si>
  <si>
    <t>B15DCKT112</t>
  </si>
  <si>
    <t>Vũ Huyền</t>
  </si>
  <si>
    <t>D15CQKT04-B</t>
  </si>
  <si>
    <t>Đinh Tuấn</t>
  </si>
  <si>
    <t>Thuận</t>
  </si>
  <si>
    <t>Nguyễn Phương</t>
  </si>
  <si>
    <t>Thương</t>
  </si>
  <si>
    <t>Chính</t>
  </si>
  <si>
    <t>Du</t>
  </si>
  <si>
    <t>Nguyễn Trọng</t>
  </si>
  <si>
    <t>Hoàng Thị</t>
  </si>
  <si>
    <t>Trần Hải</t>
  </si>
  <si>
    <t>D14HTTT3</t>
  </si>
  <si>
    <t>Phú</t>
  </si>
  <si>
    <t>Phúc</t>
  </si>
  <si>
    <t>Đặng Xuân</t>
  </si>
  <si>
    <t>Trưởng</t>
  </si>
  <si>
    <t>Phạm Quang</t>
  </si>
  <si>
    <t>Nguyễn Trí</t>
  </si>
  <si>
    <t>Thông</t>
  </si>
  <si>
    <t>Bùi Ngọc</t>
  </si>
  <si>
    <t>Phạm Ngọc</t>
  </si>
  <si>
    <t>B16DCQT022</t>
  </si>
  <si>
    <t>Cao Thị</t>
  </si>
  <si>
    <t>Đào</t>
  </si>
  <si>
    <t>Đào Thái</t>
  </si>
  <si>
    <t>Thịnh</t>
  </si>
  <si>
    <t>Vũ Thị Thanh</t>
  </si>
  <si>
    <t>C15CQVT01-B</t>
  </si>
  <si>
    <t>Hằng</t>
  </si>
  <si>
    <t>Phan Thành</t>
  </si>
  <si>
    <t>Trần Thanh</t>
  </si>
  <si>
    <t>Vũ Văn</t>
  </si>
  <si>
    <t>Trần Đình</t>
  </si>
  <si>
    <t>Đặng Nhật</t>
  </si>
  <si>
    <t>Vương</t>
  </si>
  <si>
    <t>Vũ Xuân</t>
  </si>
  <si>
    <t>Trần Tuấn</t>
  </si>
  <si>
    <t>Thiên</t>
  </si>
  <si>
    <t>Tường</t>
  </si>
  <si>
    <t>Lê Tuấn</t>
  </si>
  <si>
    <t>B16DCQT163</t>
  </si>
  <si>
    <t>Chu Hải</t>
  </si>
  <si>
    <t>D16CQQT03-B</t>
  </si>
  <si>
    <t>Vũ Trung</t>
  </si>
  <si>
    <t>Phạm Thị Thu</t>
  </si>
  <si>
    <t>Nguyễn Linh</t>
  </si>
  <si>
    <t>Nhi</t>
  </si>
  <si>
    <t>Chương</t>
  </si>
  <si>
    <t>Nguyễn Vân</t>
  </si>
  <si>
    <t>Trần Nhật</t>
  </si>
  <si>
    <t>Lê Công</t>
  </si>
  <si>
    <t>Nhất</t>
  </si>
  <si>
    <t>Sỹ</t>
  </si>
  <si>
    <t>Tiệp</t>
  </si>
  <si>
    <t>D17CQCN11-B</t>
  </si>
  <si>
    <t>Bùi Thị Thu</t>
  </si>
  <si>
    <t>Châm</t>
  </si>
  <si>
    <t>Dịu</t>
  </si>
  <si>
    <t>Bùi Minh</t>
  </si>
  <si>
    <t>Trịnh Công</t>
  </si>
  <si>
    <t>B16DCCN022</t>
  </si>
  <si>
    <t>D16CQCN06-B</t>
  </si>
  <si>
    <t>Đinh Ngọc</t>
  </si>
  <si>
    <t>Vũ Huy</t>
  </si>
  <si>
    <t>Lợi</t>
  </si>
  <si>
    <t>D17CQQT03-B</t>
  </si>
  <si>
    <t>Quý</t>
  </si>
  <si>
    <t>D16CQAT01-B</t>
  </si>
  <si>
    <t>Phạm Thế</t>
  </si>
  <si>
    <t>Hiển</t>
  </si>
  <si>
    <t>Vũ Đình</t>
  </si>
  <si>
    <t>Đỗ Đình</t>
  </si>
  <si>
    <t>Vũ Quốc</t>
  </si>
  <si>
    <t>Đỗ Khánh</t>
  </si>
  <si>
    <t>Phạm Bá</t>
  </si>
  <si>
    <t>Đỗ Đăng</t>
  </si>
  <si>
    <t>Tấn</t>
  </si>
  <si>
    <t>Tống Thị</t>
  </si>
  <si>
    <t>Quốc</t>
  </si>
  <si>
    <t>Phạm Đình</t>
  </si>
  <si>
    <t>Nguyễn Quý</t>
  </si>
  <si>
    <t>D17CQCN04-B</t>
  </si>
  <si>
    <t>Trần Thu</t>
  </si>
  <si>
    <t>Đỗ Trọng</t>
  </si>
  <si>
    <t>Loan</t>
  </si>
  <si>
    <t>Phùng Văn</t>
  </si>
  <si>
    <t>Vy</t>
  </si>
  <si>
    <t>Trịnh Thị Ngọc</t>
  </si>
  <si>
    <t>B16DCVT060</t>
  </si>
  <si>
    <t>Chu Trần</t>
  </si>
  <si>
    <t>Định</t>
  </si>
  <si>
    <t>D16CQVT04-B</t>
  </si>
  <si>
    <t>Nguyễn Lương</t>
  </si>
  <si>
    <t>D17CQVT06-B</t>
  </si>
  <si>
    <t>Đào Duy</t>
  </si>
  <si>
    <t>Trần Thị Thanh</t>
  </si>
  <si>
    <t>D17CQCN12-B</t>
  </si>
  <si>
    <t>Lê Quang</t>
  </si>
  <si>
    <t>D15CNPM4</t>
  </si>
  <si>
    <t>Lê Viết</t>
  </si>
  <si>
    <t>Vũ Tuấn</t>
  </si>
  <si>
    <t>D15CNPM2</t>
  </si>
  <si>
    <t>Lê Huy</t>
  </si>
  <si>
    <t>Hoàng Đức</t>
  </si>
  <si>
    <t>D15CNPM5</t>
  </si>
  <si>
    <t>Phạm Duy</t>
  </si>
  <si>
    <t>Tuyến</t>
  </si>
  <si>
    <t>Lương Văn</t>
  </si>
  <si>
    <t>Phạm Tuấn</t>
  </si>
  <si>
    <t>D15CQAT01-B</t>
  </si>
  <si>
    <t>B16DCCN177</t>
  </si>
  <si>
    <t>D16CQCN01-B</t>
  </si>
  <si>
    <t>D17CQDT01-B</t>
  </si>
  <si>
    <t>D17CQCN06-B</t>
  </si>
  <si>
    <t>B16DCVT259</t>
  </si>
  <si>
    <t>D16CQVT03-B</t>
  </si>
  <si>
    <t>Đào Đức</t>
  </si>
  <si>
    <t>Nguyễn Danh</t>
  </si>
  <si>
    <t>B16DCQT135</t>
  </si>
  <si>
    <t>Đỗ Thị Anh</t>
  </si>
  <si>
    <t>Đặng Anh</t>
  </si>
  <si>
    <t>Nguyễn Thị Lan</t>
  </si>
  <si>
    <t>Nguyễn Bích</t>
  </si>
  <si>
    <t>Tới</t>
  </si>
  <si>
    <t>Cương</t>
  </si>
  <si>
    <t>Viên</t>
  </si>
  <si>
    <t>D17CQAT02-B</t>
  </si>
  <si>
    <t>Vượng</t>
  </si>
  <si>
    <t>B16DCVT204</t>
  </si>
  <si>
    <t>D16TKDPT2</t>
  </si>
  <si>
    <t>Mai Ngọc</t>
  </si>
  <si>
    <t>D16CQCN03-B</t>
  </si>
  <si>
    <t>Huế</t>
  </si>
  <si>
    <t>B15DCVT185</t>
  </si>
  <si>
    <t>Đỗ Thành</t>
  </si>
  <si>
    <t>D15CQVT01-B</t>
  </si>
  <si>
    <t>Thiện</t>
  </si>
  <si>
    <t>D15CNPM3</t>
  </si>
  <si>
    <t>Cảnh</t>
  </si>
  <si>
    <t>Chu Văn</t>
  </si>
  <si>
    <t>D17CQVT02-B</t>
  </si>
  <si>
    <t>D16CQMR01-B</t>
  </si>
  <si>
    <t>Nhâm</t>
  </si>
  <si>
    <t>D17CQDT03-B</t>
  </si>
  <si>
    <t>B16DCVT007</t>
  </si>
  <si>
    <t>D16CQVT07-B</t>
  </si>
  <si>
    <t>B16DCAT028</t>
  </si>
  <si>
    <t>Tạ Hải</t>
  </si>
  <si>
    <t>D16CQAT04-B</t>
  </si>
  <si>
    <t>Đào Anh</t>
  </si>
  <si>
    <t>B16DCDT065</t>
  </si>
  <si>
    <t>Đậu Văn Minh</t>
  </si>
  <si>
    <t>D16CQDT01-B</t>
  </si>
  <si>
    <t>D15XLTH1</t>
  </si>
  <si>
    <t>D15CQKT02-B</t>
  </si>
  <si>
    <t>Vũ Trọng</t>
  </si>
  <si>
    <t>Lê Hồng</t>
  </si>
  <si>
    <t>D16CQAT03-B</t>
  </si>
  <si>
    <t>B16DCDT203</t>
  </si>
  <si>
    <t>D16CQDT03-B</t>
  </si>
  <si>
    <t>D17CQVT08-B</t>
  </si>
  <si>
    <t>D17CQCN07-B</t>
  </si>
  <si>
    <t>Dương Minh</t>
  </si>
  <si>
    <t>D15PTDPT</t>
  </si>
  <si>
    <t>D17CQDT04-B</t>
  </si>
  <si>
    <t>D17CQKT04-B</t>
  </si>
  <si>
    <t>D17CQDT02-B</t>
  </si>
  <si>
    <t>D17CQVT03-B</t>
  </si>
  <si>
    <t>D17CQMR03-B</t>
  </si>
  <si>
    <t>D17CQVT05-B</t>
  </si>
  <si>
    <t>B17DCVT343</t>
  </si>
  <si>
    <t>D17CQVT07-B</t>
  </si>
  <si>
    <t>Thùy</t>
  </si>
  <si>
    <t>D14CNPM6</t>
  </si>
  <si>
    <t>D17CQPT03-B</t>
  </si>
  <si>
    <t>D17CQPT04-B</t>
  </si>
  <si>
    <t>D17CQPT05-B</t>
  </si>
  <si>
    <t>B14DCVT176</t>
  </si>
  <si>
    <t>D14CQVT03-B</t>
  </si>
  <si>
    <t>B15DCAT107</t>
  </si>
  <si>
    <t>D17CQVT01-B</t>
  </si>
  <si>
    <t>Nguyễn Huyền</t>
  </si>
  <si>
    <t>B15DCCN016</t>
  </si>
  <si>
    <t>ánh</t>
  </si>
  <si>
    <t>B15DCMR029</t>
  </si>
  <si>
    <t>D15PMR</t>
  </si>
  <si>
    <t>D17CQCN03-B</t>
  </si>
  <si>
    <t>D17CQPT01-B</t>
  </si>
  <si>
    <t>D17CQMR01-B</t>
  </si>
  <si>
    <t>B17DCDT156</t>
  </si>
  <si>
    <t>D17CQCN10-B</t>
  </si>
  <si>
    <t>D17CQCN08-B</t>
  </si>
  <si>
    <t>B17DCDT123</t>
  </si>
  <si>
    <t>Mạo</t>
  </si>
  <si>
    <t>B17DCDT159</t>
  </si>
  <si>
    <t>Đoàn Hoàng</t>
  </si>
  <si>
    <t>B17DCDT021</t>
  </si>
  <si>
    <t>B15DCVT101</t>
  </si>
  <si>
    <t>Đỗ Tùng</t>
  </si>
  <si>
    <t>D16CQVT05-B</t>
  </si>
  <si>
    <t>B15DCCN197</t>
  </si>
  <si>
    <t>B17DCPT244</t>
  </si>
  <si>
    <t>D17CQAT04-B</t>
  </si>
  <si>
    <t>D17CQKT02-B</t>
  </si>
  <si>
    <t>Hà Văn</t>
  </si>
  <si>
    <t>Lê Mỹ</t>
  </si>
  <si>
    <t>Tạ Minh</t>
  </si>
  <si>
    <t>Lê Xuân</t>
  </si>
  <si>
    <t>D15HTTT3</t>
  </si>
  <si>
    <t>Nguyễn Thị Khánh</t>
  </si>
  <si>
    <t>B16DCVT003</t>
  </si>
  <si>
    <t>B15DCAT102</t>
  </si>
  <si>
    <t>D15CQAT02-B</t>
  </si>
  <si>
    <t>Đinh Duy</t>
  </si>
  <si>
    <t>Bùi Thế</t>
  </si>
  <si>
    <t>B17DCPT101</t>
  </si>
  <si>
    <t>Lưu Viết</t>
  </si>
  <si>
    <t>B15DCVT350</t>
  </si>
  <si>
    <t>D15CQVT06-B</t>
  </si>
  <si>
    <t>B17DCAT012</t>
  </si>
  <si>
    <t>B17DCAT020</t>
  </si>
  <si>
    <t>B17DCAT036</t>
  </si>
  <si>
    <t>Điềm</t>
  </si>
  <si>
    <t>D15HTTT2</t>
  </si>
  <si>
    <t>B17DCAT188</t>
  </si>
  <si>
    <t>Lương Kiều</t>
  </si>
  <si>
    <t>Vương Văn</t>
  </si>
  <si>
    <t>D17CQTT02-B</t>
  </si>
  <si>
    <t>B16DCVT236</t>
  </si>
  <si>
    <t>Trương Quang</t>
  </si>
  <si>
    <t>Trần Khánh</t>
  </si>
  <si>
    <t>B15DCKT076</t>
  </si>
  <si>
    <t>B15DCVT375</t>
  </si>
  <si>
    <t>D15CQVT07-B</t>
  </si>
  <si>
    <t>B15DCKT183</t>
  </si>
  <si>
    <t>Nguyễn Ngọc Thủy</t>
  </si>
  <si>
    <t>Tiên</t>
  </si>
  <si>
    <t>D15CQKT03-B</t>
  </si>
  <si>
    <t>B17DCCN467</t>
  </si>
  <si>
    <t>B17DCCN575</t>
  </si>
  <si>
    <t>B15DCVT362</t>
  </si>
  <si>
    <t>D15CQVT02-B</t>
  </si>
  <si>
    <t>B17DCCN587</t>
  </si>
  <si>
    <t>B16DCVT250</t>
  </si>
  <si>
    <t>D16CQVT02-B</t>
  </si>
  <si>
    <t>B16DCDT207</t>
  </si>
  <si>
    <t>Nguyễn Chí Thành</t>
  </si>
  <si>
    <t>Tôn</t>
  </si>
  <si>
    <t>B15DCQT079</t>
  </si>
  <si>
    <t>Lượng</t>
  </si>
  <si>
    <t>Huê</t>
  </si>
  <si>
    <t>B17DCCN454</t>
  </si>
  <si>
    <t>Lê Hữu</t>
  </si>
  <si>
    <t>D15XLTH2</t>
  </si>
  <si>
    <t>D16CQQT04-B</t>
  </si>
  <si>
    <t>Trần Phương</t>
  </si>
  <si>
    <t>B17DCKT146</t>
  </si>
  <si>
    <t>Vũ Chí</t>
  </si>
  <si>
    <t>Trần Huy</t>
  </si>
  <si>
    <t>B15DCAT196</t>
  </si>
  <si>
    <t>B17DCAT218</t>
  </si>
  <si>
    <t>B17DCVT105</t>
  </si>
  <si>
    <t>B17DCCN607</t>
  </si>
  <si>
    <t>Đoàn Đức</t>
  </si>
  <si>
    <t>B17DCCN667</t>
  </si>
  <si>
    <t>B16DCQT101</t>
  </si>
  <si>
    <t>D16CQQT01-B</t>
  </si>
  <si>
    <t>B15DCAT129</t>
  </si>
  <si>
    <t>B17DCCN275</t>
  </si>
  <si>
    <t>Tưởng</t>
  </si>
  <si>
    <t>B15DCDT128</t>
  </si>
  <si>
    <t>Ngô Quốc</t>
  </si>
  <si>
    <t>B16DCAT014</t>
  </si>
  <si>
    <t>Bùi Kim</t>
  </si>
  <si>
    <t>B17DCVT040</t>
  </si>
  <si>
    <t>B17DCVT048</t>
  </si>
  <si>
    <t>B17DCCN164</t>
  </si>
  <si>
    <t>Bằng</t>
  </si>
  <si>
    <t>B16DCAT129</t>
  </si>
  <si>
    <t>Khuất Minh</t>
  </si>
  <si>
    <t>Ngô Thùy</t>
  </si>
  <si>
    <t>Trịnh Thu</t>
  </si>
  <si>
    <t>D16CQVT06-B</t>
  </si>
  <si>
    <t>B17DCDT145</t>
  </si>
  <si>
    <t>B17DCDT177</t>
  </si>
  <si>
    <t>B15DCVT178</t>
  </si>
  <si>
    <t>Đoàn Viết</t>
  </si>
  <si>
    <t>B15DCDT013</t>
  </si>
  <si>
    <t>B17DCMR132</t>
  </si>
  <si>
    <t>B15DCVT016</t>
  </si>
  <si>
    <t>D15CQVT08-B</t>
  </si>
  <si>
    <t>B16DCCN027</t>
  </si>
  <si>
    <t>Trần Chí</t>
  </si>
  <si>
    <t>Nguyễn Nam</t>
  </si>
  <si>
    <t>B17DCDT062</t>
  </si>
  <si>
    <t>B16DCCN332</t>
  </si>
  <si>
    <t>Phan Tiến</t>
  </si>
  <si>
    <t>D16CQCN04-B</t>
  </si>
  <si>
    <t>B17DCCN664</t>
  </si>
  <si>
    <t>B17DCDT218</t>
  </si>
  <si>
    <t>B17DCVT200</t>
  </si>
  <si>
    <t>Lê Mạnh</t>
  </si>
  <si>
    <t>D15HTTT5</t>
  </si>
  <si>
    <t>Vũ Hồng</t>
  </si>
  <si>
    <t>Hoàng Đình</t>
  </si>
  <si>
    <t>B17DCDT211</t>
  </si>
  <si>
    <t>Trương Thị Hải</t>
  </si>
  <si>
    <t>B17DCDT002</t>
  </si>
  <si>
    <t>B17DCDT038</t>
  </si>
  <si>
    <t>B16DCAT066</t>
  </si>
  <si>
    <t>B13DCCN515</t>
  </si>
  <si>
    <t>D14CNPM4</t>
  </si>
  <si>
    <t>Trương Minh</t>
  </si>
  <si>
    <t>Đặng Bá</t>
  </si>
  <si>
    <t>D16CQTT01-B</t>
  </si>
  <si>
    <t>B17DCCN330</t>
  </si>
  <si>
    <t>B17DCQT023</t>
  </si>
  <si>
    <t>B17DCDT179</t>
  </si>
  <si>
    <t>B17DCVT155</t>
  </si>
  <si>
    <t>B16DCDT127</t>
  </si>
  <si>
    <t>B15DCPT147</t>
  </si>
  <si>
    <t>D15TKDPT1</t>
  </si>
  <si>
    <t>D16CQKT03-B</t>
  </si>
  <si>
    <t>B16DCAT132</t>
  </si>
  <si>
    <t>B15DCVT064</t>
  </si>
  <si>
    <t>Phan Thanh</t>
  </si>
  <si>
    <t>Trần Thị Lan</t>
  </si>
  <si>
    <t>Lê</t>
  </si>
  <si>
    <t>B15DCCN349</t>
  </si>
  <si>
    <t>Lê Trang</t>
  </si>
  <si>
    <t>B16DCQT042</t>
  </si>
  <si>
    <t>D15CNPM1</t>
  </si>
  <si>
    <t>B15DCCN378</t>
  </si>
  <si>
    <t>B15DCQT127</t>
  </si>
  <si>
    <t>B16DCQT109</t>
  </si>
  <si>
    <t>B16DCCN308</t>
  </si>
  <si>
    <t>B15DCVT371</t>
  </si>
  <si>
    <t>D15CQVT03-B</t>
  </si>
  <si>
    <t>B16DCQT152</t>
  </si>
  <si>
    <t>Bùi Duy</t>
  </si>
  <si>
    <t>B16DCCN110</t>
  </si>
  <si>
    <t>B16DCCN148</t>
  </si>
  <si>
    <t>Tạ Duy</t>
  </si>
  <si>
    <t>B16DCCN163</t>
  </si>
  <si>
    <t>Hoàng Đỗ Việt</t>
  </si>
  <si>
    <t>B16DCCN193</t>
  </si>
  <si>
    <t>Chu Thị</t>
  </si>
  <si>
    <t>B15DCVT177</t>
  </si>
  <si>
    <t>B15DCKT090</t>
  </si>
  <si>
    <t>B15DCQT130</t>
  </si>
  <si>
    <t>B15DCVT051</t>
  </si>
  <si>
    <t>B15DCKT040</t>
  </si>
  <si>
    <t>D15DTMT2</t>
  </si>
  <si>
    <t>B15DCKT081</t>
  </si>
  <si>
    <t>D15CQKT01-B</t>
  </si>
  <si>
    <t>B15DCKT068</t>
  </si>
  <si>
    <t>B15DCDT138</t>
  </si>
  <si>
    <t>B16DCTT047</t>
  </si>
  <si>
    <t>B15DCVT297</t>
  </si>
  <si>
    <t>B15DCVT307</t>
  </si>
  <si>
    <t>Trần Hồng</t>
  </si>
  <si>
    <t>B15DCQT157</t>
  </si>
  <si>
    <t>D15TMDT1</t>
  </si>
  <si>
    <t>D15IMR</t>
  </si>
  <si>
    <t>B15DCVT411</t>
  </si>
  <si>
    <t>Triển</t>
  </si>
  <si>
    <t>B16DCDT151</t>
  </si>
  <si>
    <t>Lê Hoàng Trọng</t>
  </si>
  <si>
    <t>B15DCCN074</t>
  </si>
  <si>
    <t>Chuẩn</t>
  </si>
  <si>
    <t>D15TKDPT3</t>
  </si>
  <si>
    <t>B16DCKT029</t>
  </si>
  <si>
    <t>D16CQKT01-B</t>
  </si>
  <si>
    <t>B16DCAT079</t>
  </si>
  <si>
    <t>B16DCTT036</t>
  </si>
  <si>
    <t>B15DCQT112</t>
  </si>
  <si>
    <t>B16DCTT049</t>
  </si>
  <si>
    <t>Phạm Yến</t>
  </si>
  <si>
    <t>B16DCCN267</t>
  </si>
  <si>
    <t>Trương Thanh</t>
  </si>
  <si>
    <t>B15DCCN562</t>
  </si>
  <si>
    <t>Trần Thị Kiều</t>
  </si>
  <si>
    <t>B15DCQT184</t>
  </si>
  <si>
    <t>Đào Thanh</t>
  </si>
  <si>
    <t>B15DCVT129</t>
  </si>
  <si>
    <t>B16DCQT050</t>
  </si>
  <si>
    <t>B16DCQT061</t>
  </si>
  <si>
    <t>B16DCAT127</t>
  </si>
  <si>
    <t>B15DCDT167</t>
  </si>
  <si>
    <t>B15DCCN424</t>
  </si>
  <si>
    <t>B15DCCN520</t>
  </si>
  <si>
    <t>Huấn</t>
  </si>
  <si>
    <t>B16DCCN091</t>
  </si>
  <si>
    <t>Giáp Mạnh</t>
  </si>
  <si>
    <t>B16DCTT016</t>
  </si>
  <si>
    <t>B15DCCN257</t>
  </si>
  <si>
    <t>B15DCCN399</t>
  </si>
  <si>
    <t>B16DCPT003</t>
  </si>
  <si>
    <t>B16DCQT007</t>
  </si>
  <si>
    <t>B16DCCN056</t>
  </si>
  <si>
    <t>B16DCCN104</t>
  </si>
  <si>
    <t>B16DCCN072</t>
  </si>
  <si>
    <t>B15DCCN327</t>
  </si>
  <si>
    <t>B16DCCN236</t>
  </si>
  <si>
    <t>B16DCCN240</t>
  </si>
  <si>
    <t>B16DCCN514</t>
  </si>
  <si>
    <t>D16CQCN09-B</t>
  </si>
  <si>
    <t>B15DCAT193</t>
  </si>
  <si>
    <t>B16DCCN408</t>
  </si>
  <si>
    <t>B15DCVT009</t>
  </si>
  <si>
    <t>B15DCMR004</t>
  </si>
  <si>
    <t>B15DCCN283</t>
  </si>
  <si>
    <t>B16DCMR065</t>
  </si>
  <si>
    <t>D16CQMR02-B</t>
  </si>
  <si>
    <t>B16DCMR101</t>
  </si>
  <si>
    <t>B16DCAT158</t>
  </si>
  <si>
    <t>Đinh Xuân</t>
  </si>
  <si>
    <t>B15DCKT002</t>
  </si>
  <si>
    <t>Đinh Mỹ</t>
  </si>
  <si>
    <t>B15DCVT209</t>
  </si>
  <si>
    <t>B16DCAT089</t>
  </si>
  <si>
    <t>B15DCCN371</t>
  </si>
  <si>
    <t>Lê Trương</t>
  </si>
  <si>
    <t>B15DCKT181</t>
  </si>
  <si>
    <t>B15DCKT188</t>
  </si>
  <si>
    <t>Đào Thị Kiều</t>
  </si>
  <si>
    <t>Hoàng Anh</t>
  </si>
  <si>
    <t>B15DCDT211</t>
  </si>
  <si>
    <t>B16DCVT347</t>
  </si>
  <si>
    <t>B14DCCN431</t>
  </si>
  <si>
    <t>D14CNPM1</t>
  </si>
  <si>
    <t>B16DCCN090</t>
  </si>
  <si>
    <t>B16DCCN074</t>
  </si>
  <si>
    <t>B16DCCN085</t>
  </si>
  <si>
    <t>D16CQCN05-B</t>
  </si>
  <si>
    <t>B15DCQT052</t>
  </si>
  <si>
    <t>Đồng Thị Thúy</t>
  </si>
  <si>
    <t>B15DCQT104</t>
  </si>
  <si>
    <t>B16DCCN258</t>
  </si>
  <si>
    <t>B15DCDT186</t>
  </si>
  <si>
    <t>B15DCDT218</t>
  </si>
  <si>
    <t>Hoàng Đắc</t>
  </si>
  <si>
    <t>B15DCVT044</t>
  </si>
  <si>
    <t>B15DCCN100</t>
  </si>
  <si>
    <t>B15DCVT431</t>
  </si>
  <si>
    <t>B15DCDT210</t>
  </si>
  <si>
    <t>BAS1145</t>
  </si>
  <si>
    <t>B17DCCN372</t>
  </si>
  <si>
    <t>B15DCCN021</t>
  </si>
  <si>
    <t>B15DCCN208</t>
  </si>
  <si>
    <t>Ngô Hoàng</t>
  </si>
  <si>
    <t>B17DCTT062</t>
  </si>
  <si>
    <t>B17DCCN274</t>
  </si>
  <si>
    <t>B15DCQT190</t>
  </si>
  <si>
    <t>B17DCMR106</t>
  </si>
  <si>
    <t>Ngô Thành</t>
  </si>
  <si>
    <t>B15DCCN170</t>
  </si>
  <si>
    <t>Vũ Đỗ Minh</t>
  </si>
  <si>
    <t>B14DCCN386</t>
  </si>
  <si>
    <t>Đào Nhật</t>
  </si>
  <si>
    <t>Lê Tùng</t>
  </si>
  <si>
    <t>D16CQDT04-B</t>
  </si>
  <si>
    <t>E15CQCN02-B</t>
  </si>
  <si>
    <t>Ngô Đăng</t>
  </si>
  <si>
    <t>BAS1146</t>
  </si>
  <si>
    <t>Thuấn</t>
  </si>
  <si>
    <t>02</t>
  </si>
  <si>
    <t>03</t>
  </si>
  <si>
    <t>04</t>
  </si>
  <si>
    <t>05</t>
  </si>
  <si>
    <t>06</t>
  </si>
  <si>
    <t>Mã hình thức thi:</t>
  </si>
  <si>
    <t>BẢNG ĐIỂM HỌC PHẦN</t>
  </si>
  <si>
    <t>B13DCCN242</t>
  </si>
  <si>
    <t>D13CNPM3</t>
  </si>
  <si>
    <t>B12DCDT024</t>
  </si>
  <si>
    <t>D12DTMT</t>
  </si>
  <si>
    <t>B13DCDT014</t>
  </si>
  <si>
    <t>D13XLTH</t>
  </si>
  <si>
    <t>B13DCCN383</t>
  </si>
  <si>
    <t>D13HTTT3</t>
  </si>
  <si>
    <t>B13DCCN388</t>
  </si>
  <si>
    <t>D13CNPM4</t>
  </si>
  <si>
    <t>TIẾNG ANH 3</t>
  </si>
  <si>
    <t>BAS1115 - 01</t>
  </si>
  <si>
    <t>B17DCVT013</t>
  </si>
  <si>
    <t>B16DCQT014</t>
  </si>
  <si>
    <t>B16DCDT011</t>
  </si>
  <si>
    <t>B16DCQT019</t>
  </si>
  <si>
    <t>B15DCVT091</t>
  </si>
  <si>
    <t>B15DCCN161</t>
  </si>
  <si>
    <t>B16DCCN049</t>
  </si>
  <si>
    <t>B15DCCN133</t>
  </si>
  <si>
    <t>B17DCCN396</t>
  </si>
  <si>
    <t>B15DCDT119</t>
  </si>
  <si>
    <t>B16DCPT098</t>
  </si>
  <si>
    <t>B15DCCN379</t>
  </si>
  <si>
    <t>B17DCVT271</t>
  </si>
  <si>
    <t>Đinh Thị Tuyết</t>
  </si>
  <si>
    <t>B15DCDT153</t>
  </si>
  <si>
    <t>Phức</t>
  </si>
  <si>
    <t>B15DCPT183</t>
  </si>
  <si>
    <t>B15DCQT146</t>
  </si>
  <si>
    <t>B17DCVT310</t>
  </si>
  <si>
    <t>Tăng Văn</t>
  </si>
  <si>
    <t>B16DCAT149</t>
  </si>
  <si>
    <t>Tạ Tất</t>
  </si>
  <si>
    <t>B15DCCN668</t>
  </si>
  <si>
    <t>Thipphavanh</t>
  </si>
  <si>
    <t>Thavonesouk</t>
  </si>
  <si>
    <t>B15DCDT182</t>
  </si>
  <si>
    <t>B14DCPT292</t>
  </si>
  <si>
    <t>B16DCPT146</t>
  </si>
  <si>
    <t>B16DCQT141</t>
  </si>
  <si>
    <t>Tạ Bá</t>
  </si>
  <si>
    <t>B16DCMR107</t>
  </si>
  <si>
    <t>B15DCPT243</t>
  </si>
  <si>
    <t>B17DCVT394</t>
  </si>
  <si>
    <t>B15DCDT221</t>
  </si>
  <si>
    <t>B15DCCN632</t>
  </si>
  <si>
    <t>B16DCVT344</t>
  </si>
  <si>
    <t>B16DCMR118</t>
  </si>
  <si>
    <t>Nguyễn Thị Thục</t>
  </si>
  <si>
    <t>D16TKDPT1</t>
  </si>
  <si>
    <t>D15TKDPT2</t>
  </si>
  <si>
    <t>D14TKDPT2</t>
  </si>
  <si>
    <t>D16CQVT08-B</t>
  </si>
  <si>
    <t>B16DCMR005</t>
  </si>
  <si>
    <t>B15DCDT018</t>
  </si>
  <si>
    <t>B14DCCN209</t>
  </si>
  <si>
    <t>Điều</t>
  </si>
  <si>
    <t>B16DCTT024</t>
  </si>
  <si>
    <t>Lưu Việt</t>
  </si>
  <si>
    <t>B14DCVT174</t>
  </si>
  <si>
    <t>B16DCVT134</t>
  </si>
  <si>
    <t>B16DCDT091</t>
  </si>
  <si>
    <t>Ngô Khắc</t>
  </si>
  <si>
    <t>B16DCMR044</t>
  </si>
  <si>
    <t>B16DCVT198</t>
  </si>
  <si>
    <t>Đinh Đại</t>
  </si>
  <si>
    <t>B17DCKT104</t>
  </si>
  <si>
    <t>Nguyễn Thi Tuyết</t>
  </si>
  <si>
    <t>B16DCAT105</t>
  </si>
  <si>
    <t>B16DCKT091</t>
  </si>
  <si>
    <t>B16DCKT093</t>
  </si>
  <si>
    <t>B15DCCN412</t>
  </si>
  <si>
    <t>Nguyễn Quảng</t>
  </si>
  <si>
    <t>B16DCCN271</t>
  </si>
  <si>
    <t>B15DCDT161</t>
  </si>
  <si>
    <t>B16DCPT119</t>
  </si>
  <si>
    <t>B15DCQT141</t>
  </si>
  <si>
    <t>B16DCKT119</t>
  </si>
  <si>
    <t>Sen</t>
  </si>
  <si>
    <t>B14DCCN296</t>
  </si>
  <si>
    <t>B15DCDT171</t>
  </si>
  <si>
    <t>B16DCCN307</t>
  </si>
  <si>
    <t>B15DCVT385</t>
  </si>
  <si>
    <t>Kiều Đức</t>
  </si>
  <si>
    <t>B16DCVT296</t>
  </si>
  <si>
    <t>Tạ Văn</t>
  </si>
  <si>
    <t>B15DCPT227</t>
  </si>
  <si>
    <t>B16DCCN375</t>
  </si>
  <si>
    <t>B14DCQT146</t>
  </si>
  <si>
    <t>Hoàng Quý</t>
  </si>
  <si>
    <t>B16DCCN406</t>
  </si>
  <si>
    <t>D14HTTT1</t>
  </si>
  <si>
    <t>D14CQVT01-B</t>
  </si>
  <si>
    <t>D14TMDT2</t>
  </si>
  <si>
    <t>N02</t>
  </si>
  <si>
    <t>N01</t>
  </si>
  <si>
    <t>B15DCCN024</t>
  </si>
  <si>
    <t>E15CQCN01-B</t>
  </si>
  <si>
    <t>B12DCCN480</t>
  </si>
  <si>
    <t>D12CNPM2</t>
  </si>
  <si>
    <t>B15DCPT065</t>
  </si>
  <si>
    <t>B15DCPT097</t>
  </si>
  <si>
    <t>B15DCPT127</t>
  </si>
  <si>
    <t>B15DCPT137</t>
  </si>
  <si>
    <t>B15DCVT316</t>
  </si>
  <si>
    <t>Bùi Hồng</t>
  </si>
  <si>
    <t>B15DCVT420</t>
  </si>
  <si>
    <t>B15DCCN626</t>
  </si>
  <si>
    <t>B15DCMR122</t>
  </si>
  <si>
    <t>TIẾNG ANH A21</t>
  </si>
  <si>
    <t>TIẾNG ANH B12</t>
  </si>
  <si>
    <t>NHÓM</t>
  </si>
  <si>
    <t>B13DCCN422</t>
  </si>
  <si>
    <t>Võ Văn</t>
  </si>
  <si>
    <t>D13CNPM5</t>
  </si>
  <si>
    <t>B13DCVT137</t>
  </si>
  <si>
    <t>D13CQVT03-B</t>
  </si>
  <si>
    <t>TIẾNG ANH 5</t>
  </si>
  <si>
    <t xml:space="preserve">BAS1117 </t>
  </si>
  <si>
    <t>TIẾNG ANH A22</t>
  </si>
  <si>
    <t>B15DCKT010</t>
  </si>
  <si>
    <t>B15DCPT010</t>
  </si>
  <si>
    <t>B15DCVT092</t>
  </si>
  <si>
    <t>B15DCDT058</t>
  </si>
  <si>
    <t>Vương Ngọc</t>
  </si>
  <si>
    <t>B15DCPT080</t>
  </si>
  <si>
    <t>B15DCPT090</t>
  </si>
  <si>
    <t>Quách Đức</t>
  </si>
  <si>
    <t>B15DCDT074</t>
  </si>
  <si>
    <t>B15DCVT174</t>
  </si>
  <si>
    <t>B15DCDT098</t>
  </si>
  <si>
    <t>B15DCVT202</t>
  </si>
  <si>
    <t>B15DCMR041</t>
  </si>
  <si>
    <t>B15DCVT187</t>
  </si>
  <si>
    <t>Thân Thị</t>
  </si>
  <si>
    <t>B15DCPT128</t>
  </si>
  <si>
    <t>B15DCPT148</t>
  </si>
  <si>
    <t>B15DCVT258</t>
  </si>
  <si>
    <t>Chu Thanh</t>
  </si>
  <si>
    <t>B15DCPT188</t>
  </si>
  <si>
    <t>Ngô Trung</t>
  </si>
  <si>
    <t>B14DCCN710</t>
  </si>
  <si>
    <t>B15DCVT402</t>
  </si>
  <si>
    <t>B15DCPT272</t>
  </si>
  <si>
    <t xml:space="preserve">BAS1144 </t>
  </si>
  <si>
    <t>B16DCVT083</t>
  </si>
  <si>
    <t>B15DCKT053</t>
  </si>
  <si>
    <t>Nguyễn Nghĩa</t>
  </si>
  <si>
    <t>B15DCVT474</t>
  </si>
  <si>
    <t>B15DCQT073</t>
  </si>
  <si>
    <t>Hán Văn</t>
  </si>
  <si>
    <t>B15DCCN253</t>
  </si>
  <si>
    <t>B14DCAT062</t>
  </si>
  <si>
    <t>B15DCDT152</t>
  </si>
  <si>
    <t>B15DCVT349</t>
  </si>
  <si>
    <t>D14CQAT01-B</t>
  </si>
  <si>
    <t>B15DCCN018</t>
  </si>
  <si>
    <t>B16DCQT010</t>
  </si>
  <si>
    <t>B16DCCN021</t>
  </si>
  <si>
    <t>B15DCTT004</t>
  </si>
  <si>
    <t>Trần Đại</t>
  </si>
  <si>
    <t>Bàng</t>
  </si>
  <si>
    <t>B15DCDT045</t>
  </si>
  <si>
    <t>B16DCQT033</t>
  </si>
  <si>
    <t>B15DCPT101</t>
  </si>
  <si>
    <t>B15DCQT106</t>
  </si>
  <si>
    <t>B15DCQT125</t>
  </si>
  <si>
    <t>B15DCVT300</t>
  </si>
  <si>
    <t>B15DCCN423</t>
  </si>
  <si>
    <t>B15DCDT170</t>
  </si>
  <si>
    <t>B15DCVT356</t>
  </si>
  <si>
    <t>B16DCVT301</t>
  </si>
  <si>
    <t>B15DCKT199</t>
  </si>
  <si>
    <t>D15CQTT02-B</t>
  </si>
  <si>
    <t>N03</t>
  </si>
  <si>
    <t>B15DCCN047</t>
  </si>
  <si>
    <t>B16DCAT013</t>
  </si>
  <si>
    <t>Ngọ Quang</t>
  </si>
  <si>
    <t>B15DCTT008</t>
  </si>
  <si>
    <t>B15DCVT097</t>
  </si>
  <si>
    <t>B15DCCN163</t>
  </si>
  <si>
    <t>B15DCDT066</t>
  </si>
  <si>
    <t>B15DCTT034</t>
  </si>
  <si>
    <t>B16DCVT135</t>
  </si>
  <si>
    <t>B16DCCN188</t>
  </si>
  <si>
    <t>B15DCCN292</t>
  </si>
  <si>
    <t>Trần Sách</t>
  </si>
  <si>
    <t>B16DCCN503</t>
  </si>
  <si>
    <t>Linda</t>
  </si>
  <si>
    <t>Sipaseuth</t>
  </si>
  <si>
    <t>B15DCCN515</t>
  </si>
  <si>
    <t>B15DCVT427</t>
  </si>
  <si>
    <t>B15DCPT276</t>
  </si>
  <si>
    <t>N04</t>
  </si>
  <si>
    <t>B15DCPT020</t>
  </si>
  <si>
    <t>B15DCDT042</t>
  </si>
  <si>
    <t>Phí Mạnh</t>
  </si>
  <si>
    <t>B15DCDT079</t>
  </si>
  <si>
    <t>B16DCDT104</t>
  </si>
  <si>
    <t>B15DCVT203</t>
  </si>
  <si>
    <t>B15DCCN282</t>
  </si>
  <si>
    <t>B15DCAT108</t>
  </si>
  <si>
    <t>B15DCCN311</t>
  </si>
  <si>
    <t>B15DCPT161</t>
  </si>
  <si>
    <t>B15DCCN466</t>
  </si>
  <si>
    <t>B15DCAT155</t>
  </si>
  <si>
    <t>B15DCVT429</t>
  </si>
  <si>
    <t>B15DCVT451</t>
  </si>
  <si>
    <t>Tuyển</t>
  </si>
  <si>
    <t>N05</t>
  </si>
  <si>
    <t>B15DCDT005</t>
  </si>
  <si>
    <t>B15DCVT021</t>
  </si>
  <si>
    <t>B15DCAT019</t>
  </si>
  <si>
    <t>B15DCVT027</t>
  </si>
  <si>
    <t>B16DCPT011</t>
  </si>
  <si>
    <t>Thiều Ngọc</t>
  </si>
  <si>
    <t>B15DCPT071</t>
  </si>
  <si>
    <t>B15DCCN203</t>
  </si>
  <si>
    <t>Cao Hữu</t>
  </si>
  <si>
    <t>B15DCCN223</t>
  </si>
  <si>
    <t>B16DCTT025</t>
  </si>
  <si>
    <t>B15DCCN313</t>
  </si>
  <si>
    <t>B16DCPT123</t>
  </si>
  <si>
    <t>Sâm</t>
  </si>
  <si>
    <t>B15DCCN554</t>
  </si>
  <si>
    <t>Lê Tất</t>
  </si>
  <si>
    <t>B16DCPT159</t>
  </si>
  <si>
    <t>N06</t>
  </si>
  <si>
    <t>B15DCVT005</t>
  </si>
  <si>
    <t>B15DCVT117</t>
  </si>
  <si>
    <t>B15DCKT057</t>
  </si>
  <si>
    <t>Ngô Lê Mỹ</t>
  </si>
  <si>
    <t>B15DCDT108</t>
  </si>
  <si>
    <t>B15DCPT228</t>
  </si>
  <si>
    <t>Hà Viết</t>
  </si>
  <si>
    <t>Tiềm</t>
  </si>
  <si>
    <t>B15DCPT233</t>
  </si>
  <si>
    <t>B15DCPT262</t>
  </si>
  <si>
    <t>N07</t>
  </si>
  <si>
    <t>B16DCQT020</t>
  </si>
  <si>
    <t>B15DCVT049</t>
  </si>
  <si>
    <t>B16DCMR029</t>
  </si>
  <si>
    <t>B16DCMR036</t>
  </si>
  <si>
    <t>B17DCCN322</t>
  </si>
  <si>
    <t>Phùng Ngọc Quang</t>
  </si>
  <si>
    <t>B16DCVT150</t>
  </si>
  <si>
    <t>B15DCCN462</t>
  </si>
  <si>
    <t>B15DCQT162</t>
  </si>
  <si>
    <t>Lưu Duy</t>
  </si>
  <si>
    <t>B15DCPT222</t>
  </si>
  <si>
    <t>B15DCPT277</t>
  </si>
  <si>
    <t>Hồ Hải</t>
  </si>
  <si>
    <t>TIẾNG ANH B11</t>
  </si>
  <si>
    <t>B12DCDT034</t>
  </si>
  <si>
    <t>Lê Khả</t>
  </si>
  <si>
    <t>B13DCCN119</t>
  </si>
  <si>
    <t>Trương Trần</t>
  </si>
  <si>
    <t>B13DCAT095</t>
  </si>
  <si>
    <t>D13CNPM2</t>
  </si>
  <si>
    <t>D13CQAT02-B</t>
  </si>
  <si>
    <t>TIẾNG ANH 6</t>
  </si>
  <si>
    <t>BAS1118</t>
  </si>
  <si>
    <t>B15DCCN012</t>
  </si>
  <si>
    <t>B16DCVT400</t>
  </si>
  <si>
    <t>Duongchai</t>
  </si>
  <si>
    <t>Chansanguan</t>
  </si>
  <si>
    <t>B17DCVT035</t>
  </si>
  <si>
    <t>B16DCVT034</t>
  </si>
  <si>
    <t>B16DCDT023</t>
  </si>
  <si>
    <t>B15DCVT475</t>
  </si>
  <si>
    <t>Motdame</t>
  </si>
  <si>
    <t>Duangkayson</t>
  </si>
  <si>
    <t>B17DCCN159</t>
  </si>
  <si>
    <t>B17DCCN135</t>
  </si>
  <si>
    <t>B15DCVT127</t>
  </si>
  <si>
    <t>Kiều Ngọc</t>
  </si>
  <si>
    <t>B16DCQT039</t>
  </si>
  <si>
    <t>B15DCCN224</t>
  </si>
  <si>
    <t>B16DCTT023</t>
  </si>
  <si>
    <t>B15DCDT082</t>
  </si>
  <si>
    <t>B16DCQT075</t>
  </si>
  <si>
    <t>B17DCPT148</t>
  </si>
  <si>
    <t>B16DCDT153</t>
  </si>
  <si>
    <t>Ngữ</t>
  </si>
  <si>
    <t>B16DCMR083</t>
  </si>
  <si>
    <t>B16DCQT123</t>
  </si>
  <si>
    <t>B16DCCN299</t>
  </si>
  <si>
    <t>Hoàng Anh Vĩ</t>
  </si>
  <si>
    <t>B15DCCN508</t>
  </si>
  <si>
    <t>B15CCVT042</t>
  </si>
  <si>
    <t>Kim Thanh</t>
  </si>
  <si>
    <t>B16DCQT151</t>
  </si>
  <si>
    <t>B15DCCN578</t>
  </si>
  <si>
    <t>B15DCAT181</t>
  </si>
  <si>
    <t>B16DCCN384</t>
  </si>
  <si>
    <t>B15DCVT463</t>
  </si>
  <si>
    <t>Vững</t>
  </si>
  <si>
    <t>TIẾNG ANH A12</t>
  </si>
  <si>
    <t>B16DCMR008</t>
  </si>
  <si>
    <t>Phạm Thị Thủy</t>
  </si>
  <si>
    <t>B16DCDT032</t>
  </si>
  <si>
    <t>B15DCQT055</t>
  </si>
  <si>
    <t>B15DCVT156</t>
  </si>
  <si>
    <t>B17DCVT147</t>
  </si>
  <si>
    <t>B16DCPT061</t>
  </si>
  <si>
    <t>B16DCQT079</t>
  </si>
  <si>
    <t>Lãm</t>
  </si>
  <si>
    <t>B17DCDT115</t>
  </si>
  <si>
    <t>B16DCDT140</t>
  </si>
  <si>
    <t>Mẫn</t>
  </si>
  <si>
    <t>B15DCDT130</t>
  </si>
  <si>
    <t>B17DCQT111</t>
  </si>
  <si>
    <t>B16DCQT122</t>
  </si>
  <si>
    <t>B17DCDT157</t>
  </si>
  <si>
    <t>B16DCMR106</t>
  </si>
  <si>
    <t>B16DCVT323</t>
  </si>
  <si>
    <t>B16DCCN372</t>
  </si>
  <si>
    <t>B15DCCN616</t>
  </si>
  <si>
    <t>B16DCPT175</t>
  </si>
  <si>
    <t>TIẾNG ANH A11</t>
  </si>
  <si>
    <t>B15DCCN072</t>
  </si>
  <si>
    <t>B14CCQT107</t>
  </si>
  <si>
    <t>B15DCPT034</t>
  </si>
  <si>
    <t>B15DCDT071</t>
  </si>
  <si>
    <t>B15DCAT074</t>
  </si>
  <si>
    <t>B16DCPT058</t>
  </si>
  <si>
    <t>B16DCPT126</t>
  </si>
  <si>
    <t>B16DCAT154</t>
  </si>
  <si>
    <t>B17DCTT092</t>
  </si>
  <si>
    <t>Nguyễn Chu Thùy</t>
  </si>
  <si>
    <t>C14CQQT01-B</t>
  </si>
  <si>
    <t xml:space="preserve">BAS1141 </t>
  </si>
  <si>
    <t>205 - A3</t>
  </si>
  <si>
    <t>501 - A2</t>
  </si>
  <si>
    <t>Lần 1, học kỳ hè,  năm học 2018 - 2019</t>
  </si>
  <si>
    <t>Thi lần 1 học kỳ hè năm học 2018-2019</t>
  </si>
  <si>
    <t xml:space="preserve">BAS1143 </t>
  </si>
  <si>
    <t>105 - A2</t>
  </si>
  <si>
    <t>403 - A2</t>
  </si>
  <si>
    <t>502 - A2</t>
  </si>
  <si>
    <t>204 - A2</t>
  </si>
  <si>
    <t>401 - A2</t>
  </si>
  <si>
    <t>205 - A2</t>
  </si>
  <si>
    <t>402 - A2</t>
  </si>
  <si>
    <t>305 - A2</t>
  </si>
  <si>
    <t>202 - A2</t>
  </si>
  <si>
    <t>206 - A2</t>
  </si>
  <si>
    <t>304 - A2</t>
  </si>
  <si>
    <t>102 - A2</t>
  </si>
  <si>
    <t>203 - A2</t>
  </si>
  <si>
    <t>201 - A2</t>
  </si>
  <si>
    <t>PHÓ TRƯỞNG TRUNG TÂM</t>
  </si>
  <si>
    <t>KT. TRƯỞNG TRUNG TÂM</t>
  </si>
  <si>
    <t>Trần Thị Mỹ Hạnh</t>
  </si>
  <si>
    <t>08h00</t>
  </si>
  <si>
    <t>15h30</t>
  </si>
  <si>
    <t>7/8/2019</t>
  </si>
  <si>
    <t>8h00</t>
  </si>
  <si>
    <t>9/8/2019</t>
  </si>
  <si>
    <t>8/8/2019</t>
  </si>
  <si>
    <t>10h00</t>
  </si>
  <si>
    <t>C</t>
  </si>
  <si>
    <t>V</t>
  </si>
  <si>
    <t>H</t>
  </si>
  <si>
    <t>Vắng</t>
  </si>
  <si>
    <t>Mã môn học</t>
  </si>
  <si>
    <t>Vắng thi có phép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</si>
</sst>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_);[Red]\(0.0\)"/>
    <numFmt numFmtId="166" formatCode="0.0"/>
  </numFmts>
  <fonts count="59">
    <font>
      <sz val="12"/>
      <name val=".VnTime"/>
    </font>
    <font>
      <sz val="12"/>
      <name val=".VnTime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8.25"/>
      <color indexed="12"/>
      <name val=".VnTime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name val=".VnTime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2"/>
      <color indexed="9"/>
      <name val="Times New Roman"/>
      <family val="1"/>
    </font>
    <font>
      <sz val="9"/>
      <name val="Times New Roman"/>
      <family val="1"/>
    </font>
    <font>
      <b/>
      <u/>
      <sz val="9"/>
      <name val="Times New Roman"/>
      <family val="1"/>
    </font>
    <font>
      <b/>
      <sz val="10"/>
      <color indexed="9"/>
      <name val="Times New Roman"/>
      <family val="1"/>
    </font>
    <font>
      <b/>
      <sz val="12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sz val="10"/>
      <color indexed="9"/>
      <name val="Times New Roman"/>
      <family val="1"/>
    </font>
    <font>
      <sz val="11"/>
      <color indexed="9"/>
      <name val="Times New Roman"/>
      <family val="1"/>
    </font>
    <font>
      <sz val="13"/>
      <name val="Times New Roman"/>
      <family val="1"/>
    </font>
    <font>
      <i/>
      <sz val="12"/>
      <name val="Times New Roman"/>
      <family val="1"/>
    </font>
    <font>
      <sz val="16"/>
      <name val="Times New Roman"/>
      <family val="1"/>
    </font>
    <font>
      <b/>
      <sz val="15"/>
      <name val="Times New Roman"/>
      <family val="1"/>
    </font>
    <font>
      <sz val="10"/>
      <name val="Times New Roman"/>
      <family val="1"/>
      <charset val="163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charset val="163"/>
    </font>
    <font>
      <b/>
      <sz val="12"/>
      <name val="Times New Roman"/>
      <family val="1"/>
      <charset val="163"/>
    </font>
    <font>
      <sz val="11"/>
      <color theme="1"/>
      <name val="Times New Roman"/>
      <family val="1"/>
    </font>
    <font>
      <b/>
      <sz val="10"/>
      <color rgb="FF7030A0"/>
      <name val="Times New Roman"/>
      <family val="1"/>
      <charset val="163"/>
    </font>
    <font>
      <b/>
      <sz val="9"/>
      <color rgb="FF7030A0"/>
      <name val="Times New Roman"/>
      <family val="1"/>
      <charset val="163"/>
    </font>
    <font>
      <b/>
      <sz val="14"/>
      <name val="Times New Roman"/>
      <family val="1"/>
    </font>
    <font>
      <sz val="11"/>
      <name val="Calibri"/>
    </font>
    <font>
      <sz val="12"/>
      <name val=".VnTime"/>
    </font>
    <font>
      <sz val="11"/>
      <name val="Times New Roman"/>
    </font>
    <font>
      <b/>
      <sz val="11"/>
      <name val="Times New Roman"/>
    </font>
    <font>
      <b/>
      <sz val="12"/>
      <name val="Times New Roman"/>
    </font>
    <font>
      <sz val="9"/>
      <name val="Times New Roman"/>
      <family val="1"/>
      <charset val="163"/>
    </font>
    <font>
      <b/>
      <sz val="9"/>
      <name val="Times New Roman"/>
      <family val="1"/>
      <charset val="163"/>
    </font>
    <font>
      <i/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" fillId="23" borderId="7" applyNumberFormat="0" applyFont="0" applyAlignment="0" applyProtection="0"/>
    <xf numFmtId="0" fontId="19" fillId="20" borderId="8" applyNumberFormat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43" fillId="0" borderId="0"/>
    <xf numFmtId="0" fontId="49" fillId="0" borderId="0"/>
    <xf numFmtId="0" fontId="50" fillId="23" borderId="7" applyNumberFormat="0" applyFont="0" applyAlignment="0" applyProtection="0"/>
  </cellStyleXfs>
  <cellXfs count="266">
    <xf numFmtId="0" fontId="0" fillId="0" borderId="0" xfId="0"/>
    <xf numFmtId="0" fontId="26" fillId="0" borderId="0" xfId="0" applyFont="1" applyFill="1" applyProtection="1">
      <protection locked="0"/>
    </xf>
    <xf numFmtId="0" fontId="26" fillId="0" borderId="0" xfId="0" applyFont="1" applyFill="1" applyBorder="1" applyProtection="1">
      <protection locked="0"/>
    </xf>
    <xf numFmtId="0" fontId="27" fillId="0" borderId="0" xfId="0" applyFont="1" applyFill="1" applyProtection="1">
      <protection locked="0"/>
    </xf>
    <xf numFmtId="0" fontId="24" fillId="0" borderId="0" xfId="0" applyFont="1" applyFill="1" applyProtection="1">
      <protection locked="0"/>
    </xf>
    <xf numFmtId="0" fontId="27" fillId="0" borderId="10" xfId="0" applyFont="1" applyFill="1" applyBorder="1" applyAlignment="1" applyProtection="1">
      <alignment horizontal="center" vertical="center"/>
      <protection hidden="1"/>
    </xf>
    <xf numFmtId="0" fontId="23" fillId="0" borderId="0" xfId="0" applyFont="1" applyProtection="1">
      <protection locked="0"/>
    </xf>
    <xf numFmtId="0" fontId="27" fillId="0" borderId="0" xfId="0" applyFont="1" applyFill="1" applyBorder="1" applyProtection="1">
      <protection locked="0"/>
    </xf>
    <xf numFmtId="0" fontId="26" fillId="0" borderId="0" xfId="44" applyFont="1" applyFill="1" applyAlignment="1" applyProtection="1">
      <alignment horizontal="center"/>
      <protection locked="0"/>
    </xf>
    <xf numFmtId="0" fontId="24" fillId="0" borderId="0" xfId="44" applyFont="1" applyFill="1" applyProtection="1">
      <protection locked="0"/>
    </xf>
    <xf numFmtId="0" fontId="25" fillId="0" borderId="0" xfId="44" applyFont="1" applyFill="1" applyProtection="1">
      <protection locked="0"/>
    </xf>
    <xf numFmtId="0" fontId="32" fillId="0" borderId="0" xfId="34" applyFont="1" applyFill="1" applyAlignment="1" applyProtection="1">
      <alignment horizontal="center"/>
      <protection locked="0"/>
    </xf>
    <xf numFmtId="0" fontId="34" fillId="0" borderId="0" xfId="4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center"/>
      <protection locked="0"/>
    </xf>
    <xf numFmtId="0" fontId="31" fillId="0" borderId="0" xfId="0" applyFont="1" applyFill="1" applyBorder="1" applyAlignment="1" applyProtection="1">
      <alignment horizontal="center" vertical="center"/>
      <protection locked="0"/>
    </xf>
    <xf numFmtId="0" fontId="30" fillId="0" borderId="0" xfId="40" applyFont="1" applyFill="1" applyBorder="1" applyAlignment="1" applyProtection="1">
      <alignment horizontal="left" vertical="center" wrapText="1"/>
      <protection hidden="1"/>
    </xf>
    <xf numFmtId="0" fontId="30" fillId="0" borderId="0" xfId="40" applyFont="1" applyFill="1" applyBorder="1" applyAlignment="1" applyProtection="1">
      <alignment horizontal="left" vertical="center" wrapText="1"/>
    </xf>
    <xf numFmtId="0" fontId="30" fillId="0" borderId="0" xfId="4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Fill="1" applyBorder="1" applyAlignment="1" applyProtection="1">
      <alignment horizontal="center" vertical="center"/>
      <protection hidden="1"/>
    </xf>
    <xf numFmtId="10" fontId="27" fillId="0" borderId="0" xfId="0" applyNumberFormat="1" applyFont="1" applyFill="1" applyBorder="1" applyAlignment="1" applyProtection="1">
      <alignment horizontal="center" vertical="center"/>
      <protection hidden="1"/>
    </xf>
    <xf numFmtId="10" fontId="34" fillId="0" borderId="0" xfId="40" applyNumberFormat="1" applyFont="1" applyFill="1" applyBorder="1" applyAlignment="1" applyProtection="1">
      <alignment horizontal="center" vertical="center" wrapText="1"/>
      <protection hidden="1"/>
    </xf>
    <xf numFmtId="0" fontId="35" fillId="0" borderId="0" xfId="0" applyFont="1" applyFill="1" applyBorder="1" applyAlignment="1" applyProtection="1">
      <alignment horizontal="center" vertical="center"/>
      <protection hidden="1"/>
    </xf>
    <xf numFmtId="0" fontId="25" fillId="24" borderId="11" xfId="0" applyFont="1" applyFill="1" applyBorder="1" applyAlignment="1" applyProtection="1">
      <alignment horizontal="center" vertical="center" wrapText="1"/>
      <protection locked="0"/>
    </xf>
    <xf numFmtId="0" fontId="25" fillId="0" borderId="12" xfId="0" applyFont="1" applyFill="1" applyBorder="1" applyAlignment="1" applyProtection="1">
      <alignment vertical="center" textRotation="90" wrapText="1"/>
      <protection locked="0"/>
    </xf>
    <xf numFmtId="0" fontId="25" fillId="0" borderId="13" xfId="0" applyFont="1" applyFill="1" applyBorder="1" applyAlignment="1" applyProtection="1">
      <alignment vertical="center" textRotation="90" wrapText="1"/>
      <protection locked="0"/>
    </xf>
    <xf numFmtId="0" fontId="26" fillId="0" borderId="11" xfId="0" applyFont="1" applyFill="1" applyBorder="1" applyAlignment="1" applyProtection="1">
      <alignment wrapText="1"/>
      <protection locked="0"/>
    </xf>
    <xf numFmtId="0" fontId="30" fillId="0" borderId="0" xfId="40" applyFont="1" applyFill="1" applyBorder="1" applyAlignment="1" applyProtection="1">
      <alignment vertical="center" wrapText="1"/>
      <protection locked="0"/>
    </xf>
    <xf numFmtId="0" fontId="33" fillId="0" borderId="0" xfId="40" applyFont="1" applyFill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4" fillId="0" borderId="0" xfId="44" applyFont="1" applyFill="1" applyBorder="1" applyAlignment="1" applyProtection="1">
      <alignment horizontal="center"/>
      <protection locked="0"/>
    </xf>
    <xf numFmtId="0" fontId="24" fillId="0" borderId="0" xfId="41" applyFont="1" applyFill="1" applyBorder="1" applyAlignment="1" applyProtection="1">
      <alignment horizontal="left" vertical="center"/>
      <protection locked="0"/>
    </xf>
    <xf numFmtId="0" fontId="24" fillId="0" borderId="0" xfId="41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 applyProtection="1">
      <alignment horizontal="center" wrapText="1"/>
      <protection locked="0"/>
    </xf>
    <xf numFmtId="0" fontId="36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Protection="1">
      <protection locked="0"/>
    </xf>
    <xf numFmtId="0" fontId="28" fillId="0" borderId="0" xfId="41" quotePrefix="1" applyFont="1" applyFill="1" applyBorder="1" applyAlignment="1" applyProtection="1">
      <alignment vertical="center"/>
      <protection locked="0"/>
    </xf>
    <xf numFmtId="0" fontId="28" fillId="0" borderId="0" xfId="41" applyFont="1" applyFill="1" applyBorder="1" applyAlignment="1" applyProtection="1">
      <alignment horizontal="center" vertical="center"/>
      <protection hidden="1"/>
    </xf>
    <xf numFmtId="0" fontId="28" fillId="0" borderId="0" xfId="0" applyFont="1" applyFill="1" applyProtection="1">
      <protection locked="0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/>
      <protection hidden="1"/>
    </xf>
    <xf numFmtId="0" fontId="23" fillId="0" borderId="0" xfId="0" applyFont="1" applyFill="1" applyBorder="1" applyAlignment="1" applyProtection="1">
      <alignment horizontal="center"/>
      <protection locked="0"/>
    </xf>
    <xf numFmtId="0" fontId="25" fillId="0" borderId="0" xfId="0" applyFont="1" applyFill="1" applyAlignment="1" applyProtection="1">
      <alignment wrapText="1"/>
      <protection locked="0"/>
    </xf>
    <xf numFmtId="0" fontId="25" fillId="0" borderId="0" xfId="0" applyFont="1" applyFill="1" applyAlignment="1" applyProtection="1">
      <alignment horizontal="center" wrapText="1"/>
      <protection locked="0"/>
    </xf>
    <xf numFmtId="0" fontId="25" fillId="0" borderId="0" xfId="44" applyFont="1" applyFill="1" applyBorder="1" applyAlignment="1" applyProtection="1">
      <protection locked="0"/>
    </xf>
    <xf numFmtId="0" fontId="25" fillId="0" borderId="0" xfId="42" applyFont="1" applyFill="1" applyBorder="1" applyAlignment="1" applyProtection="1">
      <alignment vertical="center"/>
      <protection locked="0"/>
    </xf>
    <xf numFmtId="0" fontId="24" fillId="0" borderId="0" xfId="42" applyFont="1" applyFill="1" applyBorder="1" applyAlignment="1" applyProtection="1">
      <alignment horizontal="left" vertical="center"/>
      <protection locked="0"/>
    </xf>
    <xf numFmtId="0" fontId="24" fillId="0" borderId="0" xfId="42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3" fillId="0" borderId="14" xfId="44" applyFont="1" applyFill="1" applyBorder="1" applyAlignment="1" applyProtection="1">
      <alignment horizontal="center" vertical="center"/>
      <protection locked="0"/>
    </xf>
    <xf numFmtId="0" fontId="23" fillId="0" borderId="15" xfId="43" applyFont="1" applyBorder="1" applyAlignment="1" applyProtection="1">
      <alignment horizontal="center" vertical="center"/>
      <protection locked="0"/>
    </xf>
    <xf numFmtId="165" fontId="23" fillId="0" borderId="15" xfId="43" quotePrefix="1" applyNumberFormat="1" applyFont="1" applyBorder="1" applyAlignment="1" applyProtection="1">
      <alignment horizontal="center" vertical="center"/>
      <protection locked="0"/>
    </xf>
    <xf numFmtId="0" fontId="23" fillId="0" borderId="15" xfId="43" quotePrefix="1" applyFont="1" applyBorder="1" applyAlignment="1" applyProtection="1">
      <alignment horizontal="center" vertical="center"/>
      <protection locked="0"/>
    </xf>
    <xf numFmtId="0" fontId="23" fillId="0" borderId="14" xfId="0" applyFont="1" applyFill="1" applyBorder="1" applyAlignment="1" applyProtection="1">
      <alignment horizontal="center" vertical="center"/>
      <protection locked="0"/>
    </xf>
    <xf numFmtId="164" fontId="23" fillId="0" borderId="14" xfId="0" applyNumberFormat="1" applyFont="1" applyFill="1" applyBorder="1" applyAlignment="1" applyProtection="1">
      <alignment horizontal="center" vertical="center"/>
      <protection locked="0"/>
    </xf>
    <xf numFmtId="164" fontId="33" fillId="0" borderId="14" xfId="0" applyNumberFormat="1" applyFont="1" applyFill="1" applyBorder="1" applyAlignment="1" applyProtection="1">
      <alignment horizontal="center" vertical="center"/>
      <protection hidden="1"/>
    </xf>
    <xf numFmtId="0" fontId="23" fillId="0" borderId="14" xfId="0" applyFont="1" applyFill="1" applyBorder="1" applyAlignment="1" applyProtection="1">
      <alignment horizontal="center"/>
      <protection hidden="1"/>
    </xf>
    <xf numFmtId="164" fontId="23" fillId="0" borderId="14" xfId="0" quotePrefix="1" applyNumberFormat="1" applyFont="1" applyFill="1" applyBorder="1" applyAlignment="1" applyProtection="1">
      <alignment horizontal="center"/>
      <protection hidden="1"/>
    </xf>
    <xf numFmtId="0" fontId="23" fillId="0" borderId="16" xfId="44" applyFont="1" applyFill="1" applyBorder="1" applyAlignment="1" applyProtection="1">
      <alignment horizontal="center" vertical="center"/>
      <protection locked="0"/>
    </xf>
    <xf numFmtId="0" fontId="23" fillId="0" borderId="17" xfId="43" applyFont="1" applyBorder="1" applyAlignment="1" applyProtection="1">
      <alignment horizontal="center" vertical="center"/>
      <protection locked="0"/>
    </xf>
    <xf numFmtId="165" fontId="23" fillId="0" borderId="17" xfId="43" quotePrefix="1" applyNumberFormat="1" applyFont="1" applyBorder="1" applyAlignment="1" applyProtection="1">
      <alignment horizontal="center" vertical="center"/>
      <protection locked="0"/>
    </xf>
    <xf numFmtId="0" fontId="23" fillId="0" borderId="16" xfId="0" applyFont="1" applyFill="1" applyBorder="1" applyAlignment="1" applyProtection="1">
      <alignment horizontal="center" vertical="center"/>
      <protection locked="0"/>
    </xf>
    <xf numFmtId="164" fontId="23" fillId="0" borderId="16" xfId="0" applyNumberFormat="1" applyFont="1" applyFill="1" applyBorder="1" applyAlignment="1" applyProtection="1">
      <alignment horizontal="center" vertical="center"/>
      <protection locked="0"/>
    </xf>
    <xf numFmtId="164" fontId="33" fillId="0" borderId="16" xfId="0" applyNumberFormat="1" applyFont="1" applyFill="1" applyBorder="1" applyAlignment="1" applyProtection="1">
      <alignment horizontal="center" vertical="center"/>
      <protection hidden="1"/>
    </xf>
    <xf numFmtId="0" fontId="23" fillId="0" borderId="16" xfId="0" applyFont="1" applyFill="1" applyBorder="1" applyAlignment="1" applyProtection="1">
      <alignment horizontal="center"/>
      <protection hidden="1"/>
    </xf>
    <xf numFmtId="164" fontId="23" fillId="0" borderId="16" xfId="0" quotePrefix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alignment horizontal="center"/>
      <protection hidden="1"/>
    </xf>
    <xf numFmtId="0" fontId="35" fillId="0" borderId="0" xfId="0" applyFont="1" applyFill="1" applyBorder="1" applyProtection="1">
      <protection hidden="1"/>
    </xf>
    <xf numFmtId="0" fontId="25" fillId="0" borderId="0" xfId="40" applyFont="1" applyFill="1" applyBorder="1" applyAlignment="1" applyProtection="1">
      <alignment vertical="center" wrapText="1"/>
      <protection locked="0"/>
    </xf>
    <xf numFmtId="0" fontId="24" fillId="0" borderId="0" xfId="40" applyFont="1" applyFill="1" applyBorder="1" applyAlignment="1" applyProtection="1">
      <alignment horizontal="center" vertical="center" wrapText="1"/>
      <protection locked="0"/>
    </xf>
    <xf numFmtId="0" fontId="25" fillId="0" borderId="0" xfId="40" applyFont="1" applyFill="1" applyBorder="1" applyAlignment="1" applyProtection="1">
      <alignment horizontal="left" vertical="center" wrapText="1"/>
      <protection locked="0"/>
    </xf>
    <xf numFmtId="10" fontId="24" fillId="0" borderId="0" xfId="0" applyNumberFormat="1" applyFont="1" applyFill="1" applyBorder="1" applyAlignment="1" applyProtection="1">
      <alignment horizontal="center" vertical="center"/>
      <protection locked="0"/>
    </xf>
    <xf numFmtId="10" fontId="24" fillId="0" borderId="0" xfId="40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Fill="1" applyBorder="1" applyProtection="1">
      <protection locked="0"/>
    </xf>
    <xf numFmtId="0" fontId="23" fillId="0" borderId="18" xfId="44" applyFont="1" applyFill="1" applyBorder="1" applyAlignment="1" applyProtection="1">
      <alignment horizontal="center" vertical="center"/>
      <protection locked="0"/>
    </xf>
    <xf numFmtId="0" fontId="23" fillId="0" borderId="18" xfId="0" applyFont="1" applyFill="1" applyBorder="1" applyAlignment="1">
      <alignment horizontal="center" vertical="center"/>
    </xf>
    <xf numFmtId="0" fontId="23" fillId="0" borderId="21" xfId="38" applyFont="1" applyFill="1" applyBorder="1" applyAlignment="1">
      <alignment horizontal="left" vertical="center"/>
    </xf>
    <xf numFmtId="0" fontId="33" fillId="0" borderId="15" xfId="38" applyFont="1" applyFill="1" applyBorder="1" applyAlignment="1">
      <alignment horizontal="left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22" xfId="38" applyFont="1" applyFill="1" applyBorder="1" applyAlignment="1">
      <alignment horizontal="left" vertical="center"/>
    </xf>
    <xf numFmtId="0" fontId="33" fillId="0" borderId="17" xfId="38" applyFont="1" applyFill="1" applyBorder="1" applyAlignment="1">
      <alignment horizontal="left" vertical="center"/>
    </xf>
    <xf numFmtId="0" fontId="23" fillId="0" borderId="16" xfId="0" applyFont="1" applyFill="1" applyBorder="1" applyAlignment="1">
      <alignment horizontal="center" vertical="center"/>
    </xf>
    <xf numFmtId="0" fontId="26" fillId="0" borderId="0" xfId="0" applyFont="1" applyFill="1" applyBorder="1" applyProtection="1">
      <protection hidden="1"/>
    </xf>
    <xf numFmtId="0" fontId="23" fillId="0" borderId="19" xfId="0" applyFont="1" applyBorder="1" applyAlignment="1" applyProtection="1">
      <alignment horizontal="left" vertical="center" wrapText="1"/>
      <protection locked="0"/>
    </xf>
    <xf numFmtId="0" fontId="40" fillId="0" borderId="11" xfId="0" applyFont="1" applyBorder="1" applyAlignment="1" applyProtection="1">
      <alignment horizontal="left" vertical="center"/>
      <protection locked="0"/>
    </xf>
    <xf numFmtId="0" fontId="40" fillId="0" borderId="11" xfId="0" applyFont="1" applyBorder="1" applyAlignment="1" applyProtection="1">
      <alignment horizontal="left" vertical="center" wrapText="1"/>
      <protection locked="0"/>
    </xf>
    <xf numFmtId="164" fontId="23" fillId="0" borderId="14" xfId="0" quotePrefix="1" applyNumberFormat="1" applyFont="1" applyFill="1" applyBorder="1" applyAlignment="1" applyProtection="1">
      <alignment horizontal="center" vertical="center"/>
      <protection locked="0"/>
    </xf>
    <xf numFmtId="0" fontId="41" fillId="0" borderId="11" xfId="0" applyFont="1" applyBorder="1" applyAlignment="1">
      <alignment horizontal="center" vertical="center"/>
    </xf>
    <xf numFmtId="0" fontId="41" fillId="0" borderId="23" xfId="0" applyFont="1" applyBorder="1" applyAlignment="1">
      <alignment horizontal="left" vertical="center"/>
    </xf>
    <xf numFmtId="164" fontId="41" fillId="0" borderId="11" xfId="0" applyNumberFormat="1" applyFont="1" applyBorder="1" applyAlignment="1" applyProtection="1">
      <alignment horizontal="center"/>
      <protection hidden="1"/>
    </xf>
    <xf numFmtId="0" fontId="41" fillId="0" borderId="11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left" vertical="center"/>
    </xf>
    <xf numFmtId="0" fontId="31" fillId="0" borderId="0" xfId="44" applyFont="1" applyFill="1" applyAlignment="1" applyProtection="1">
      <alignment vertical="center"/>
      <protection locked="0"/>
    </xf>
    <xf numFmtId="0" fontId="31" fillId="0" borderId="0" xfId="44" applyFont="1" applyFill="1" applyAlignment="1" applyProtection="1">
      <alignment horizontal="right" vertical="center"/>
      <protection locked="0"/>
    </xf>
    <xf numFmtId="0" fontId="38" fillId="0" borderId="0" xfId="0" applyFont="1" applyFill="1" applyAlignment="1" applyProtection="1">
      <alignment vertical="top"/>
      <protection locked="0"/>
    </xf>
    <xf numFmtId="0" fontId="25" fillId="0" borderId="0" xfId="44" applyFont="1" applyFill="1" applyAlignment="1" applyProtection="1">
      <alignment vertical="center"/>
      <protection locked="0"/>
    </xf>
    <xf numFmtId="0" fontId="31" fillId="0" borderId="0" xfId="38" applyFont="1" applyFill="1" applyBorder="1" applyAlignment="1">
      <alignment horizontal="left" vertical="center"/>
    </xf>
    <xf numFmtId="0" fontId="23" fillId="0" borderId="31" xfId="44" applyFont="1" applyFill="1" applyBorder="1" applyAlignment="1" applyProtection="1">
      <alignment horizontal="center" vertical="center"/>
      <protection locked="0"/>
    </xf>
    <xf numFmtId="0" fontId="23" fillId="0" borderId="32" xfId="38" applyFont="1" applyFill="1" applyBorder="1" applyAlignment="1">
      <alignment horizontal="left" vertical="center"/>
    </xf>
    <xf numFmtId="0" fontId="33" fillId="0" borderId="33" xfId="38" applyFont="1" applyFill="1" applyBorder="1" applyAlignment="1">
      <alignment horizontal="left" vertical="center"/>
    </xf>
    <xf numFmtId="165" fontId="23" fillId="0" borderId="33" xfId="43" quotePrefix="1" applyNumberFormat="1" applyFont="1" applyBorder="1" applyAlignment="1" applyProtection="1">
      <alignment horizontal="center" vertical="center"/>
      <protection locked="0"/>
    </xf>
    <xf numFmtId="0" fontId="23" fillId="0" borderId="33" xfId="43" applyFont="1" applyBorder="1" applyAlignment="1" applyProtection="1">
      <alignment horizontal="center" vertical="center"/>
      <protection locked="0"/>
    </xf>
    <xf numFmtId="0" fontId="23" fillId="0" borderId="31" xfId="0" applyFont="1" applyFill="1" applyBorder="1" applyAlignment="1" applyProtection="1">
      <alignment horizontal="center" vertical="center"/>
      <protection locked="0"/>
    </xf>
    <xf numFmtId="164" fontId="23" fillId="0" borderId="31" xfId="0" applyNumberFormat="1" applyFont="1" applyFill="1" applyBorder="1" applyAlignment="1" applyProtection="1">
      <alignment horizontal="center" vertical="center"/>
      <protection locked="0"/>
    </xf>
    <xf numFmtId="164" fontId="33" fillId="0" borderId="31" xfId="0" applyNumberFormat="1" applyFont="1" applyFill="1" applyBorder="1" applyAlignment="1" applyProtection="1">
      <alignment horizontal="center" vertical="center"/>
      <protection hidden="1"/>
    </xf>
    <xf numFmtId="0" fontId="23" fillId="0" borderId="31" xfId="0" applyFont="1" applyFill="1" applyBorder="1" applyAlignment="1" applyProtection="1">
      <alignment horizontal="center"/>
      <protection hidden="1"/>
    </xf>
    <xf numFmtId="164" fontId="23" fillId="0" borderId="31" xfId="0" quotePrefix="1" applyNumberFormat="1" applyFont="1" applyFill="1" applyBorder="1" applyAlignment="1" applyProtection="1">
      <alignment horizontal="center"/>
      <protection hidden="1"/>
    </xf>
    <xf numFmtId="0" fontId="25" fillId="0" borderId="0" xfId="44" applyFont="1" applyFill="1" applyAlignment="1" applyProtection="1">
      <alignment horizontal="right" vertical="center"/>
      <protection locked="0"/>
    </xf>
    <xf numFmtId="0" fontId="44" fillId="0" borderId="0" xfId="0" applyFont="1" applyFill="1" applyBorder="1" applyAlignment="1" applyProtection="1">
      <alignment horizontal="right"/>
      <protection locked="0"/>
    </xf>
    <xf numFmtId="0" fontId="44" fillId="25" borderId="0" xfId="0" applyFont="1" applyFill="1" applyAlignment="1" applyProtection="1">
      <alignment horizontal="center" vertical="center"/>
      <protection locked="0"/>
    </xf>
    <xf numFmtId="0" fontId="44" fillId="25" borderId="0" xfId="0" quotePrefix="1" applyFont="1" applyFill="1" applyAlignment="1" applyProtection="1">
      <alignment horizontal="center" vertical="center"/>
      <protection locked="0"/>
    </xf>
    <xf numFmtId="0" fontId="45" fillId="0" borderId="0" xfId="0" applyFont="1" applyFill="1" applyBorder="1" applyAlignment="1" applyProtection="1">
      <alignment horizontal="left"/>
      <protection hidden="1"/>
    </xf>
    <xf numFmtId="0" fontId="33" fillId="0" borderId="25" xfId="0" applyFont="1" applyFill="1" applyBorder="1" applyAlignment="1" applyProtection="1">
      <alignment horizontal="center" vertical="center" wrapText="1"/>
      <protection locked="0"/>
    </xf>
    <xf numFmtId="0" fontId="25" fillId="0" borderId="0" xfId="44" applyFont="1" applyFill="1" applyAlignment="1" applyProtection="1">
      <alignment horizontal="right" vertical="center"/>
      <protection locked="0"/>
    </xf>
    <xf numFmtId="0" fontId="31" fillId="0" borderId="0" xfId="44" applyFont="1" applyFill="1" applyAlignment="1" applyProtection="1">
      <alignment horizontal="left" vertical="center"/>
      <protection locked="0"/>
    </xf>
    <xf numFmtId="0" fontId="25" fillId="0" borderId="0" xfId="44" applyFont="1" applyFill="1" applyAlignment="1" applyProtection="1">
      <alignment horizontal="left" vertical="center"/>
      <protection locked="0"/>
    </xf>
    <xf numFmtId="0" fontId="39" fillId="0" borderId="0" xfId="44" applyFont="1" applyFill="1" applyAlignment="1" applyProtection="1">
      <alignment vertical="center" shrinkToFit="1"/>
      <protection locked="0"/>
    </xf>
    <xf numFmtId="0" fontId="24" fillId="0" borderId="0" xfId="0" applyFont="1" applyFill="1" applyAlignment="1" applyProtection="1">
      <alignment vertical="center"/>
      <protection locked="0"/>
    </xf>
    <xf numFmtId="0" fontId="33" fillId="0" borderId="25" xfId="0" applyFont="1" applyFill="1" applyBorder="1" applyAlignment="1" applyProtection="1">
      <alignment vertical="center" wrapText="1"/>
      <protection locked="0"/>
    </xf>
    <xf numFmtId="14" fontId="47" fillId="0" borderId="11" xfId="0" applyNumberFormat="1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23" fillId="0" borderId="14" xfId="0" applyNumberFormat="1" applyFont="1" applyBorder="1" applyAlignment="1">
      <alignment horizontal="center" vertical="center"/>
    </xf>
    <xf numFmtId="166" fontId="33" fillId="0" borderId="14" xfId="0" applyNumberFormat="1" applyFont="1" applyBorder="1" applyAlignment="1">
      <alignment horizontal="center" vertical="center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Alignment="1" applyProtection="1">
      <protection locked="0"/>
    </xf>
    <xf numFmtId="0" fontId="25" fillId="0" borderId="0" xfId="44" applyFont="1" applyFill="1" applyAlignment="1" applyProtection="1">
      <alignment horizontal="right" vertical="center"/>
      <protection locked="0"/>
    </xf>
    <xf numFmtId="166" fontId="23" fillId="0" borderId="20" xfId="43" applyNumberFormat="1" applyFont="1" applyBorder="1" applyAlignment="1" applyProtection="1">
      <alignment horizontal="center" vertical="center"/>
      <protection locked="0"/>
    </xf>
    <xf numFmtId="166" fontId="23" fillId="0" borderId="15" xfId="43" applyNumberFormat="1" applyFont="1" applyBorder="1" applyAlignment="1" applyProtection="1">
      <alignment horizontal="center" vertical="center"/>
      <protection locked="0"/>
    </xf>
    <xf numFmtId="0" fontId="25" fillId="0" borderId="0" xfId="44" applyFont="1" applyFill="1" applyAlignment="1" applyProtection="1">
      <alignment horizontal="center" vertical="center"/>
      <protection locked="0"/>
    </xf>
    <xf numFmtId="0" fontId="31" fillId="0" borderId="0" xfId="44" applyFont="1" applyFill="1" applyAlignment="1" applyProtection="1">
      <alignment horizontal="center" vertical="center"/>
      <protection locked="0"/>
    </xf>
    <xf numFmtId="0" fontId="33" fillId="0" borderId="25" xfId="0" applyFont="1" applyFill="1" applyBorder="1" applyAlignment="1" applyProtection="1">
      <alignment horizontal="center" vertical="center" wrapText="1"/>
      <protection locked="0"/>
    </xf>
    <xf numFmtId="0" fontId="25" fillId="0" borderId="0" xfId="44" applyFont="1" applyFill="1" applyAlignment="1" applyProtection="1">
      <alignment horizontal="right" vertical="center"/>
      <protection locked="0"/>
    </xf>
    <xf numFmtId="0" fontId="31" fillId="0" borderId="0" xfId="44" applyFont="1" applyFill="1" applyAlignment="1" applyProtection="1">
      <alignment horizontal="left" vertical="center"/>
      <protection locked="0"/>
    </xf>
    <xf numFmtId="0" fontId="23" fillId="0" borderId="0" xfId="41" quotePrefix="1" applyFont="1" applyFill="1" applyBorder="1" applyAlignment="1" applyProtection="1">
      <alignment horizontal="right" vertical="center"/>
      <protection locked="0"/>
    </xf>
    <xf numFmtId="165" fontId="23" fillId="0" borderId="14" xfId="0" applyNumberFormat="1" applyFont="1" applyFill="1" applyBorder="1" applyAlignment="1">
      <alignment horizontal="center" vertical="center"/>
    </xf>
    <xf numFmtId="165" fontId="23" fillId="0" borderId="14" xfId="0" quotePrefix="1" applyNumberFormat="1" applyFont="1" applyFill="1" applyBorder="1" applyAlignment="1">
      <alignment horizontal="center" vertical="center"/>
    </xf>
    <xf numFmtId="0" fontId="23" fillId="0" borderId="18" xfId="0" applyNumberFormat="1" applyFont="1" applyFill="1" applyBorder="1" applyAlignment="1" applyProtection="1">
      <alignment horizontal="center" vertical="center"/>
      <protection locked="0"/>
    </xf>
    <xf numFmtId="0" fontId="23" fillId="0" borderId="14" xfId="0" applyNumberFormat="1" applyFont="1" applyFill="1" applyBorder="1" applyAlignment="1" applyProtection="1">
      <alignment horizontal="center" vertical="center"/>
      <protection locked="0"/>
    </xf>
    <xf numFmtId="0" fontId="23" fillId="0" borderId="15" xfId="43" applyFont="1" applyBorder="1" applyAlignment="1" applyProtection="1">
      <alignment horizontal="center" vertical="center"/>
      <protection locked="0"/>
    </xf>
    <xf numFmtId="0" fontId="23" fillId="0" borderId="15" xfId="43" quotePrefix="1" applyFont="1" applyBorder="1" applyAlignment="1" applyProtection="1">
      <alignment horizontal="center" vertical="center"/>
      <protection locked="0"/>
    </xf>
    <xf numFmtId="0" fontId="23" fillId="0" borderId="14" xfId="0" applyFont="1" applyFill="1" applyBorder="1" applyAlignment="1" applyProtection="1">
      <alignment horizontal="center" vertical="center"/>
      <protection locked="0"/>
    </xf>
    <xf numFmtId="0" fontId="23" fillId="0" borderId="18" xfId="0" applyFont="1" applyFill="1" applyBorder="1" applyAlignment="1" applyProtection="1">
      <alignment horizontal="center" vertical="center"/>
      <protection locked="0"/>
    </xf>
    <xf numFmtId="0" fontId="23" fillId="0" borderId="14" xfId="0" quotePrefix="1" applyFont="1" applyFill="1" applyBorder="1" applyAlignment="1">
      <alignment horizontal="center" vertical="center"/>
    </xf>
    <xf numFmtId="0" fontId="23" fillId="0" borderId="20" xfId="43" applyFont="1" applyBorder="1" applyAlignment="1" applyProtection="1">
      <alignment horizontal="center" vertical="center"/>
      <protection locked="0"/>
    </xf>
    <xf numFmtId="165" fontId="23" fillId="0" borderId="15" xfId="43" quotePrefix="1" applyNumberFormat="1" applyFont="1" applyBorder="1" applyAlignment="1" applyProtection="1">
      <alignment horizontal="center" vertical="center"/>
      <protection locked="0"/>
    </xf>
    <xf numFmtId="165" fontId="23" fillId="0" borderId="18" xfId="43" quotePrefix="1" applyNumberFormat="1" applyFont="1" applyBorder="1" applyAlignment="1" applyProtection="1">
      <alignment horizontal="center" vertical="center"/>
      <protection locked="0"/>
    </xf>
    <xf numFmtId="0" fontId="23" fillId="0" borderId="18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14" xfId="0" quotePrefix="1" applyFont="1" applyFill="1" applyBorder="1" applyAlignment="1" applyProtection="1">
      <alignment horizontal="center" vertical="center"/>
      <protection locked="0"/>
    </xf>
    <xf numFmtId="0" fontId="23" fillId="26" borderId="14" xfId="0" applyFont="1" applyFill="1" applyBorder="1" applyAlignment="1">
      <alignment horizontal="center" vertical="center"/>
    </xf>
    <xf numFmtId="0" fontId="23" fillId="26" borderId="15" xfId="43" quotePrefix="1" applyFont="1" applyFill="1" applyBorder="1" applyAlignment="1" applyProtection="1">
      <alignment horizontal="center" vertical="center"/>
      <protection locked="0"/>
    </xf>
    <xf numFmtId="0" fontId="23" fillId="26" borderId="14" xfId="0" applyFont="1" applyFill="1" applyBorder="1" applyAlignment="1" applyProtection="1">
      <alignment horizontal="center" vertical="center"/>
      <protection locked="0"/>
    </xf>
    <xf numFmtId="0" fontId="33" fillId="0" borderId="25" xfId="0" applyFont="1" applyFill="1" applyBorder="1" applyAlignment="1" applyProtection="1">
      <alignment horizontal="center" vertical="center" wrapText="1"/>
      <protection locked="0"/>
    </xf>
    <xf numFmtId="0" fontId="25" fillId="0" borderId="0" xfId="44" applyFont="1" applyFill="1" applyAlignment="1" applyProtection="1">
      <alignment horizontal="right" vertical="center"/>
      <protection locked="0"/>
    </xf>
    <xf numFmtId="0" fontId="31" fillId="0" borderId="0" xfId="44" applyFont="1" applyFill="1" applyAlignment="1" applyProtection="1">
      <alignment horizontal="left" vertical="center"/>
      <protection locked="0"/>
    </xf>
    <xf numFmtId="0" fontId="23" fillId="0" borderId="0" xfId="41" quotePrefix="1" applyFont="1" applyFill="1" applyBorder="1" applyAlignment="1" applyProtection="1">
      <alignment horizontal="right" vertical="center"/>
      <protection locked="0"/>
    </xf>
    <xf numFmtId="0" fontId="25" fillId="0" borderId="0" xfId="44" applyFont="1" applyFill="1" applyBorder="1" applyAlignment="1" applyProtection="1">
      <alignment horizontal="center"/>
      <protection locked="0"/>
    </xf>
    <xf numFmtId="0" fontId="25" fillId="0" borderId="0" xfId="42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49" fontId="51" fillId="0" borderId="18" xfId="0" applyNumberFormat="1" applyFont="1" applyFill="1" applyBorder="1" applyAlignment="1"/>
    <xf numFmtId="49" fontId="51" fillId="0" borderId="19" xfId="0" applyNumberFormat="1" applyFont="1" applyFill="1" applyBorder="1" applyAlignment="1"/>
    <xf numFmtId="49" fontId="52" fillId="0" borderId="20" xfId="0" applyNumberFormat="1" applyFont="1" applyFill="1" applyBorder="1" applyAlignment="1"/>
    <xf numFmtId="49" fontId="51" fillId="0" borderId="18" xfId="0" applyNumberFormat="1" applyFont="1" applyFill="1" applyBorder="1" applyAlignment="1">
      <alignment horizontal="center"/>
    </xf>
    <xf numFmtId="49" fontId="51" fillId="0" borderId="14" xfId="0" applyNumberFormat="1" applyFont="1" applyFill="1" applyBorder="1" applyAlignment="1"/>
    <xf numFmtId="49" fontId="51" fillId="0" borderId="21" xfId="0" applyNumberFormat="1" applyFont="1" applyFill="1" applyBorder="1" applyAlignment="1"/>
    <xf numFmtId="49" fontId="52" fillId="0" borderId="15" xfId="0" applyNumberFormat="1" applyFont="1" applyFill="1" applyBorder="1" applyAlignment="1"/>
    <xf numFmtId="49" fontId="51" fillId="0" borderId="14" xfId="0" applyNumberFormat="1" applyFont="1" applyFill="1" applyBorder="1" applyAlignment="1">
      <alignment horizontal="center"/>
    </xf>
    <xf numFmtId="49" fontId="51" fillId="0" borderId="18" xfId="0" quotePrefix="1" applyNumberFormat="1" applyFont="1" applyFill="1" applyBorder="1" applyAlignment="1">
      <alignment horizontal="center"/>
    </xf>
    <xf numFmtId="49" fontId="51" fillId="0" borderId="14" xfId="0" quotePrefix="1" applyNumberFormat="1" applyFont="1" applyFill="1" applyBorder="1" applyAlignment="1">
      <alignment horizontal="center"/>
    </xf>
    <xf numFmtId="49" fontId="53" fillId="0" borderId="0" xfId="44" applyNumberFormat="1" applyFont="1" applyFill="1" applyAlignment="1" applyProtection="1">
      <alignment vertical="center"/>
      <protection locked="0"/>
    </xf>
    <xf numFmtId="0" fontId="23" fillId="0" borderId="18" xfId="0" applyFont="1" applyFill="1" applyBorder="1" applyAlignment="1" applyProtection="1">
      <alignment horizontal="center" vertical="center"/>
      <protection hidden="1"/>
    </xf>
    <xf numFmtId="165" fontId="23" fillId="25" borderId="15" xfId="43" quotePrefix="1" applyNumberFormat="1" applyFont="1" applyFill="1" applyBorder="1" applyAlignment="1" applyProtection="1">
      <alignment horizontal="center" vertical="center"/>
      <protection locked="0"/>
    </xf>
    <xf numFmtId="165" fontId="23" fillId="25" borderId="18" xfId="0" applyNumberFormat="1" applyFont="1" applyFill="1" applyBorder="1" applyAlignment="1">
      <alignment horizontal="center" vertical="center"/>
    </xf>
    <xf numFmtId="165" fontId="23" fillId="25" borderId="18" xfId="43" quotePrefix="1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protection locked="0"/>
    </xf>
    <xf numFmtId="0" fontId="25" fillId="0" borderId="0" xfId="44" applyFont="1" applyFill="1" applyBorder="1" applyAlignment="1" applyProtection="1">
      <alignment horizontal="centerContinuous"/>
      <protection locked="0"/>
    </xf>
    <xf numFmtId="49" fontId="54" fillId="0" borderId="18" xfId="0" applyNumberFormat="1" applyFont="1" applyFill="1" applyBorder="1" applyAlignment="1">
      <alignment horizontal="center"/>
    </xf>
    <xf numFmtId="49" fontId="54" fillId="0" borderId="14" xfId="0" applyNumberFormat="1" applyFont="1" applyFill="1" applyBorder="1" applyAlignment="1">
      <alignment horizontal="center"/>
    </xf>
    <xf numFmtId="0" fontId="54" fillId="0" borderId="0" xfId="41" applyFont="1" applyFill="1" applyBorder="1" applyAlignment="1" applyProtection="1">
      <alignment horizontal="center" vertical="center"/>
      <protection locked="0"/>
    </xf>
    <xf numFmtId="0" fontId="54" fillId="0" borderId="0" xfId="0" applyFont="1" applyFill="1" applyProtection="1">
      <protection locked="0"/>
    </xf>
    <xf numFmtId="0" fontId="54" fillId="0" borderId="0" xfId="42" applyFont="1" applyFill="1" applyBorder="1" applyAlignment="1" applyProtection="1">
      <alignment horizontal="center" vertical="center"/>
      <protection locked="0"/>
    </xf>
    <xf numFmtId="0" fontId="54" fillId="0" borderId="31" xfId="38" applyFont="1" applyFill="1" applyBorder="1" applyAlignment="1">
      <alignment horizontal="center" vertical="center" wrapText="1"/>
    </xf>
    <xf numFmtId="0" fontId="54" fillId="0" borderId="14" xfId="38" applyFont="1" applyFill="1" applyBorder="1" applyAlignment="1">
      <alignment horizontal="center" vertical="center" wrapText="1"/>
    </xf>
    <xf numFmtId="0" fontId="54" fillId="0" borderId="16" xfId="38" applyFont="1" applyFill="1" applyBorder="1" applyAlignment="1">
      <alignment horizontal="center" vertical="center" wrapText="1"/>
    </xf>
    <xf numFmtId="0" fontId="54" fillId="0" borderId="31" xfId="39" applyFont="1" applyFill="1" applyBorder="1" applyAlignment="1">
      <alignment horizontal="center" vertical="center"/>
    </xf>
    <xf numFmtId="0" fontId="54" fillId="0" borderId="14" xfId="39" applyFont="1" applyFill="1" applyBorder="1" applyAlignment="1">
      <alignment horizontal="center" vertical="center"/>
    </xf>
    <xf numFmtId="0" fontId="54" fillId="0" borderId="16" xfId="39" applyFont="1" applyFill="1" applyBorder="1" applyAlignment="1">
      <alignment horizontal="center" vertical="center"/>
    </xf>
    <xf numFmtId="0" fontId="54" fillId="0" borderId="0" xfId="41" quotePrefix="1" applyFont="1" applyFill="1" applyBorder="1" applyAlignment="1" applyProtection="1">
      <alignment horizontal="center" vertical="center"/>
      <protection locked="0"/>
    </xf>
    <xf numFmtId="0" fontId="55" fillId="0" borderId="0" xfId="0" applyFont="1" applyFill="1" applyAlignment="1" applyProtection="1">
      <alignment horizontal="center" wrapText="1"/>
      <protection locked="0"/>
    </xf>
    <xf numFmtId="0" fontId="54" fillId="0" borderId="0" xfId="0" applyFont="1" applyFill="1" applyAlignment="1" applyProtection="1">
      <alignment horizontal="center"/>
      <protection locked="0"/>
    </xf>
    <xf numFmtId="0" fontId="55" fillId="0" borderId="0" xfId="44" applyFont="1" applyFill="1" applyBorder="1" applyAlignment="1" applyProtection="1">
      <alignment horizontal="center"/>
      <protection locked="0"/>
    </xf>
    <xf numFmtId="0" fontId="28" fillId="0" borderId="18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0" xfId="0" applyFont="1" applyFill="1" applyBorder="1" applyProtection="1">
      <protection locked="0"/>
    </xf>
    <xf numFmtId="0" fontId="28" fillId="0" borderId="0" xfId="41" quotePrefix="1" applyFont="1" applyFill="1" applyBorder="1" applyAlignment="1" applyProtection="1">
      <alignment horizontal="right" vertical="center"/>
      <protection locked="0"/>
    </xf>
    <xf numFmtId="0" fontId="28" fillId="0" borderId="31" xfId="0" applyFont="1" applyFill="1" applyBorder="1" applyAlignment="1" applyProtection="1">
      <alignment horizontal="center" vertical="center"/>
      <protection locked="0"/>
    </xf>
    <xf numFmtId="0" fontId="28" fillId="0" borderId="14" xfId="0" applyFont="1" applyFill="1" applyBorder="1" applyAlignment="1" applyProtection="1">
      <alignment horizontal="center" vertical="center"/>
      <protection locked="0"/>
    </xf>
    <xf numFmtId="0" fontId="28" fillId="0" borderId="16" xfId="0" applyFont="1" applyFill="1" applyBorder="1" applyAlignment="1" applyProtection="1">
      <alignment horizontal="center" vertical="center"/>
      <protection locked="0"/>
    </xf>
    <xf numFmtId="0" fontId="57" fillId="0" borderId="0" xfId="44" applyFont="1" applyFill="1" applyBorder="1" applyAlignment="1" applyProtection="1">
      <alignment horizontal="centerContinuous"/>
      <protection locked="0"/>
    </xf>
    <xf numFmtId="0" fontId="57" fillId="0" borderId="0" xfId="0" applyFont="1" applyFill="1" applyAlignment="1" applyProtection="1">
      <alignment horizontal="center"/>
      <protection locked="0"/>
    </xf>
    <xf numFmtId="0" fontId="55" fillId="0" borderId="0" xfId="42" applyFont="1" applyFill="1" applyBorder="1" applyAlignment="1" applyProtection="1">
      <alignment horizontal="center" vertical="center"/>
      <protection locked="0"/>
    </xf>
    <xf numFmtId="0" fontId="58" fillId="0" borderId="18" xfId="0" applyFont="1" applyFill="1" applyBorder="1" applyAlignment="1">
      <alignment horizontal="center" vertical="center"/>
    </xf>
    <xf numFmtId="0" fontId="58" fillId="0" borderId="14" xfId="0" applyFont="1" applyFill="1" applyBorder="1" applyAlignment="1">
      <alignment horizontal="center" vertical="center"/>
    </xf>
    <xf numFmtId="0" fontId="37" fillId="0" borderId="0" xfId="0" applyFont="1" applyFill="1" applyBorder="1" applyAlignment="1" applyProtection="1">
      <protection locked="0"/>
    </xf>
    <xf numFmtId="14" fontId="25" fillId="0" borderId="0" xfId="44" applyNumberFormat="1" applyFont="1" applyFill="1" applyAlignment="1" applyProtection="1">
      <alignment vertical="center" wrapText="1"/>
      <protection locked="0"/>
    </xf>
    <xf numFmtId="14" fontId="25" fillId="0" borderId="0" xfId="44" applyNumberFormat="1" applyFont="1" applyFill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 wrapText="1"/>
      <protection locked="0"/>
    </xf>
    <xf numFmtId="0" fontId="55" fillId="0" borderId="0" xfId="42" applyFont="1" applyFill="1" applyBorder="1" applyAlignment="1" applyProtection="1">
      <alignment vertical="center"/>
      <protection locked="0"/>
    </xf>
    <xf numFmtId="49" fontId="52" fillId="25" borderId="15" xfId="0" applyNumberFormat="1" applyFont="1" applyFill="1" applyBorder="1" applyAlignment="1"/>
    <xf numFmtId="49" fontId="54" fillId="25" borderId="14" xfId="0" applyNumberFormat="1" applyFont="1" applyFill="1" applyBorder="1" applyAlignment="1">
      <alignment horizontal="center"/>
    </xf>
    <xf numFmtId="0" fontId="23" fillId="25" borderId="15" xfId="43" applyFont="1" applyFill="1" applyBorder="1" applyAlignment="1" applyProtection="1">
      <alignment horizontal="center" vertical="center"/>
      <protection locked="0"/>
    </xf>
    <xf numFmtId="0" fontId="23" fillId="25" borderId="14" xfId="0" applyFont="1" applyFill="1" applyBorder="1" applyAlignment="1" applyProtection="1">
      <alignment horizontal="center" vertical="center"/>
      <protection locked="0"/>
    </xf>
    <xf numFmtId="49" fontId="23" fillId="0" borderId="15" xfId="43" applyNumberFormat="1" applyFont="1" applyBorder="1" applyAlignment="1" applyProtection="1">
      <alignment horizontal="center" vertical="center"/>
      <protection locked="0"/>
    </xf>
    <xf numFmtId="49" fontId="23" fillId="0" borderId="14" xfId="0" applyNumberFormat="1" applyFont="1" applyFill="1" applyBorder="1" applyAlignment="1" applyProtection="1">
      <alignment horizontal="center" vertical="center"/>
      <protection locked="0"/>
    </xf>
    <xf numFmtId="49" fontId="23" fillId="0" borderId="20" xfId="43" applyNumberFormat="1" applyFont="1" applyBorder="1" applyAlignment="1" applyProtection="1">
      <alignment horizontal="center" vertical="center"/>
      <protection locked="0"/>
    </xf>
    <xf numFmtId="0" fontId="23" fillId="25" borderId="18" xfId="0" applyFont="1" applyFill="1" applyBorder="1" applyAlignment="1">
      <alignment horizontal="center" vertical="center"/>
    </xf>
    <xf numFmtId="0" fontId="29" fillId="0" borderId="0" xfId="44" applyFont="1" applyFill="1" applyAlignment="1" applyProtection="1">
      <alignment horizontal="center" vertical="center"/>
      <protection locked="0"/>
    </xf>
    <xf numFmtId="0" fontId="23" fillId="0" borderId="0" xfId="44" applyFont="1" applyFill="1" applyAlignment="1" applyProtection="1">
      <alignment horizontal="center"/>
      <protection locked="0"/>
    </xf>
    <xf numFmtId="0" fontId="33" fillId="0" borderId="11" xfId="44" applyFont="1" applyFill="1" applyBorder="1" applyAlignment="1" applyProtection="1">
      <alignment horizontal="center" vertical="center" wrapText="1"/>
      <protection locked="0"/>
    </xf>
    <xf numFmtId="0" fontId="46" fillId="0" borderId="23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0" fontId="33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24" xfId="0" applyFont="1" applyFill="1" applyBorder="1" applyAlignment="1" applyProtection="1">
      <alignment horizontal="center" vertical="center" wrapText="1"/>
      <protection locked="0"/>
    </xf>
    <xf numFmtId="0" fontId="33" fillId="0" borderId="25" xfId="0" applyFont="1" applyFill="1" applyBorder="1" applyAlignment="1" applyProtection="1">
      <alignment horizontal="center" vertical="center" wrapText="1"/>
      <protection locked="0"/>
    </xf>
    <xf numFmtId="0" fontId="33" fillId="0" borderId="23" xfId="0" applyFont="1" applyFill="1" applyBorder="1" applyAlignment="1" applyProtection="1">
      <alignment horizontal="center" vertical="center" wrapText="1"/>
      <protection locked="0"/>
    </xf>
    <xf numFmtId="0" fontId="33" fillId="0" borderId="13" xfId="0" applyFont="1" applyFill="1" applyBorder="1" applyAlignment="1" applyProtection="1">
      <alignment horizontal="center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textRotation="90" wrapText="1"/>
      <protection locked="0"/>
    </xf>
    <xf numFmtId="14" fontId="25" fillId="0" borderId="0" xfId="44" applyNumberFormat="1" applyFont="1" applyFill="1" applyAlignment="1" applyProtection="1">
      <alignment horizontal="center" vertical="center"/>
      <protection locked="0"/>
    </xf>
    <xf numFmtId="0" fontId="48" fillId="0" borderId="0" xfId="44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9" fillId="0" borderId="0" xfId="44" applyFont="1" applyFill="1" applyAlignment="1" applyProtection="1">
      <alignment horizontal="center" vertical="center" shrinkToFit="1"/>
      <protection locked="0"/>
    </xf>
    <xf numFmtId="0" fontId="30" fillId="0" borderId="0" xfId="40" applyFont="1" applyFill="1" applyBorder="1" applyAlignment="1" applyProtection="1">
      <alignment horizontal="center" vertical="center" wrapText="1"/>
      <protection locked="0"/>
    </xf>
    <xf numFmtId="0" fontId="25" fillId="0" borderId="0" xfId="44" applyFont="1" applyFill="1" applyAlignment="1" applyProtection="1">
      <alignment horizontal="right" vertical="center"/>
      <protection locked="0"/>
    </xf>
    <xf numFmtId="0" fontId="31" fillId="0" borderId="0" xfId="0" applyFont="1" applyFill="1" applyAlignment="1" applyProtection="1">
      <alignment horizontal="right" vertical="center"/>
      <protection locked="0"/>
    </xf>
    <xf numFmtId="0" fontId="33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29" xfId="0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 wrapText="1"/>
      <protection locked="0"/>
    </xf>
    <xf numFmtId="0" fontId="33" fillId="0" borderId="3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24" fillId="0" borderId="0" xfId="0" applyFont="1" applyFill="1" applyAlignment="1" applyProtection="1">
      <alignment horizontal="center" vertical="center"/>
      <protection locked="0"/>
    </xf>
    <xf numFmtId="0" fontId="31" fillId="0" borderId="0" xfId="0" applyFont="1" applyFill="1" applyAlignment="1" applyProtection="1">
      <alignment horizontal="center"/>
      <protection locked="0"/>
    </xf>
    <xf numFmtId="0" fontId="25" fillId="0" borderId="0" xfId="44" applyFont="1" applyFill="1" applyBorder="1" applyAlignment="1" applyProtection="1">
      <alignment horizontal="center"/>
      <protection locked="0"/>
    </xf>
    <xf numFmtId="0" fontId="25" fillId="0" borderId="0" xfId="42" applyFont="1" applyFill="1" applyBorder="1" applyAlignment="1" applyProtection="1">
      <alignment horizontal="center" vertical="center"/>
      <protection locked="0"/>
    </xf>
    <xf numFmtId="0" fontId="31" fillId="0" borderId="0" xfId="44" applyFont="1" applyFill="1" applyAlignment="1" applyProtection="1">
      <alignment horizontal="left" vertical="center"/>
      <protection locked="0"/>
    </xf>
    <xf numFmtId="0" fontId="37" fillId="0" borderId="0" xfId="0" applyFont="1" applyFill="1" applyBorder="1" applyAlignment="1" applyProtection="1">
      <alignment horizontal="center"/>
      <protection locked="0"/>
    </xf>
    <xf numFmtId="0" fontId="33" fillId="0" borderId="27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0" fontId="33" fillId="0" borderId="25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33" fillId="0" borderId="0" xfId="44" applyFont="1" applyFill="1" applyBorder="1" applyAlignment="1" applyProtection="1">
      <alignment horizontal="left"/>
      <protection locked="0"/>
    </xf>
    <xf numFmtId="0" fontId="23" fillId="0" borderId="0" xfId="41" quotePrefix="1" applyFont="1" applyFill="1" applyBorder="1" applyAlignment="1" applyProtection="1">
      <alignment horizontal="right" vertical="center"/>
      <protection locked="0"/>
    </xf>
    <xf numFmtId="0" fontId="55" fillId="0" borderId="0" xfId="44" applyFont="1" applyFill="1" applyBorder="1" applyAlignment="1" applyProtection="1">
      <alignment horizontal="center"/>
      <protection locked="0"/>
    </xf>
    <xf numFmtId="0" fontId="55" fillId="0" borderId="0" xfId="42" applyFont="1" applyFill="1" applyBorder="1" applyAlignment="1" applyProtection="1">
      <alignment horizontal="center" vertical="center"/>
      <protection locked="0"/>
    </xf>
    <xf numFmtId="0" fontId="57" fillId="0" borderId="0" xfId="0" applyFont="1" applyFill="1" applyBorder="1" applyAlignment="1" applyProtection="1">
      <alignment horizontal="center"/>
      <protection locked="0"/>
    </xf>
    <xf numFmtId="0" fontId="55" fillId="0" borderId="0" xfId="0" applyFont="1" applyFill="1" applyAlignment="1" applyProtection="1">
      <alignment horizontal="center"/>
      <protection locked="0"/>
    </xf>
    <xf numFmtId="0" fontId="57" fillId="0" borderId="0" xfId="0" applyFont="1" applyFill="1" applyAlignment="1" applyProtection="1">
      <alignment horizontal="center"/>
      <protection locked="0"/>
    </xf>
    <xf numFmtId="0" fontId="56" fillId="0" borderId="0" xfId="0" applyFont="1" applyFill="1" applyBorder="1" applyAlignment="1" applyProtection="1">
      <alignment horizontal="center"/>
      <protection locked="0"/>
    </xf>
    <xf numFmtId="14" fontId="25" fillId="0" borderId="0" xfId="44" quotePrefix="1" applyNumberFormat="1" applyFont="1" applyFill="1" applyAlignment="1" applyProtection="1">
      <alignment horizontal="center" vertical="center" wrapText="1"/>
      <protection locked="0"/>
    </xf>
    <xf numFmtId="14" fontId="25" fillId="0" borderId="0" xfId="44" applyNumberFormat="1" applyFont="1" applyFill="1" applyAlignment="1" applyProtection="1">
      <alignment horizontal="center" vertical="center" wrapText="1"/>
      <protection locked="0"/>
    </xf>
  </cellXfs>
  <cellStyles count="5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51"/>
    <cellStyle name="Normal 2 2" xfId="38"/>
    <cellStyle name="Normal 3" xfId="52"/>
    <cellStyle name="Normal_0114_Quynh_gui_DS_thi_sinh_lien_thong_nhap_hoc" xfId="39"/>
    <cellStyle name="Normal_Bao cao tong hop ket qua thi ket thuc hoc phan_KT2" xfId="40"/>
    <cellStyle name="Normal_DS C07VT1" xfId="41"/>
    <cellStyle name="Normal_DS D07DT2" xfId="42"/>
    <cellStyle name="Normal_DS_lop khoa_2009 (kem theo cac QD thanh lap lop)" xfId="43"/>
    <cellStyle name="Normal_Sheet1" xfId="44"/>
    <cellStyle name="Note" xfId="45" builtinId="10" customBuiltin="1"/>
    <cellStyle name="Note 2" xfId="53"/>
    <cellStyle name="Output" xfId="46" builtinId="21" customBuiltin="1"/>
    <cellStyle name="Style 1" xfId="47"/>
    <cellStyle name="Title" xfId="48" builtinId="15" customBuiltin="1"/>
    <cellStyle name="Total" xfId="49" builtinId="25" customBuiltin="1"/>
    <cellStyle name="Warning Text" xfId="50" builtinId="11" customBuiltin="1"/>
  </cellStyles>
  <dxfs count="68"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sz val="12"/>
        <color rgb="FF9C0006"/>
      </font>
      <fill>
        <patternFill>
          <bgColor rgb="FFFFC7CE"/>
        </patternFill>
      </fill>
    </dxf>
    <dxf>
      <font>
        <sz val="12"/>
        <color rgb="FFFF0000"/>
      </font>
      <fill>
        <patternFill>
          <fgColor rgb="FFFF0000"/>
          <bgColor rgb="FFFFFFFF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67"/>
      <tableStyleElement type="headerRow" dxfId="6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FF0000"/>
  </sheetPr>
  <dimension ref="A1:AS37"/>
  <sheetViews>
    <sheetView view="pageBreakPreview" topLeftCell="B8" zoomScaleSheetLayoutView="100" workbookViewId="0">
      <selection activeCell="N8" sqref="N1:N1048576"/>
    </sheetView>
  </sheetViews>
  <sheetFormatPr defaultRowHeight="15.75"/>
  <cols>
    <col min="1" max="1" width="1.5" style="1" customWidth="1"/>
    <col min="2" max="2" width="3.25" style="1" customWidth="1"/>
    <col min="3" max="3" width="11.875" style="1" customWidth="1"/>
    <col min="4" max="4" width="17.125" style="1" customWidth="1"/>
    <col min="5" max="5" width="7.875" style="1" customWidth="1"/>
    <col min="6" max="6" width="10.25" style="1" bestFit="1" customWidth="1"/>
    <col min="7" max="7" width="5" style="1" bestFit="1" customWidth="1"/>
    <col min="8" max="8" width="7.875" style="1" bestFit="1" customWidth="1"/>
    <col min="9" max="9" width="5.5" style="1" hidden="1" customWidth="1"/>
    <col min="10" max="10" width="4.375" style="1" hidden="1" customWidth="1"/>
    <col min="11" max="11" width="9" style="1" hidden="1" customWidth="1"/>
    <col min="12" max="12" width="14.5" style="1" hidden="1" customWidth="1"/>
    <col min="13" max="13" width="6.375" style="1" hidden="1" customWidth="1"/>
    <col min="14" max="14" width="7.25" style="1" hidden="1" customWidth="1"/>
    <col min="15" max="15" width="12.5" style="1" hidden="1" customWidth="1"/>
    <col min="16" max="17" width="8.5" style="1" hidden="1" customWidth="1"/>
    <col min="18" max="18" width="7.625" style="1" hidden="1" customWidth="1"/>
    <col min="19" max="19" width="12.375" style="1" hidden="1" customWidth="1"/>
    <col min="20" max="20" width="6.375" style="1" hidden="1" customWidth="1"/>
    <col min="21" max="24" width="6.5" style="1" customWidth="1"/>
    <col min="25" max="25" width="4.375" style="1" bestFit="1" customWidth="1"/>
    <col min="26" max="26" width="11.5" style="1" bestFit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2:45" ht="20.25">
      <c r="G1" s="95"/>
      <c r="H1" s="95"/>
      <c r="I1" s="95" t="s">
        <v>30</v>
      </c>
      <c r="J1" s="95"/>
      <c r="K1" s="95"/>
      <c r="L1" s="95"/>
      <c r="M1" s="95"/>
      <c r="N1" s="95"/>
      <c r="O1" s="95" t="s">
        <v>30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C1" s="109" t="s">
        <v>33</v>
      </c>
      <c r="AD1" s="110" t="s">
        <v>697</v>
      </c>
      <c r="AE1" s="1" t="str">
        <f>AD1&amp;AD3</f>
        <v>BAS1145TL</v>
      </c>
    </row>
    <row r="2" spans="2:45" ht="20.100000000000001" customHeight="1">
      <c r="B2" s="221" t="s">
        <v>0</v>
      </c>
      <c r="C2" s="221"/>
      <c r="D2" s="221"/>
      <c r="E2" s="221"/>
      <c r="F2" s="221"/>
      <c r="G2" s="117"/>
      <c r="H2" s="117"/>
      <c r="I2" s="235" t="s">
        <v>28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117"/>
      <c r="U2" s="233" t="s">
        <v>723</v>
      </c>
      <c r="V2" s="233"/>
      <c r="W2" s="233"/>
      <c r="X2" s="233"/>
      <c r="Y2" s="233"/>
      <c r="Z2" s="233"/>
      <c r="AA2" s="233"/>
      <c r="AB2" s="4"/>
      <c r="AC2" s="109" t="s">
        <v>34</v>
      </c>
      <c r="AD2" s="111" t="s">
        <v>35</v>
      </c>
      <c r="AE2" s="1" t="str">
        <f>AD1&amp;AD2&amp;AD3</f>
        <v>BAS114501TL</v>
      </c>
    </row>
    <row r="3" spans="2:45" ht="20.100000000000001" customHeight="1">
      <c r="B3" s="220" t="s">
        <v>1</v>
      </c>
      <c r="C3" s="220"/>
      <c r="D3" s="220"/>
      <c r="E3" s="220"/>
      <c r="F3" s="220"/>
      <c r="G3" s="118"/>
      <c r="H3" s="118"/>
      <c r="I3" s="245" t="s">
        <v>1060</v>
      </c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118"/>
      <c r="U3" s="234" t="s">
        <v>1059</v>
      </c>
      <c r="V3" s="234"/>
      <c r="W3" s="234"/>
      <c r="X3" s="234"/>
      <c r="Y3" s="234"/>
      <c r="Z3" s="234"/>
      <c r="AA3" s="234"/>
      <c r="AB3" s="125"/>
      <c r="AC3" s="109" t="s">
        <v>722</v>
      </c>
      <c r="AD3" s="110" t="s">
        <v>49</v>
      </c>
      <c r="AL3" s="5"/>
      <c r="AP3" s="5"/>
    </row>
    <row r="4" spans="2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2:45" ht="20.25" customHeight="1">
      <c r="B5" s="237" t="s">
        <v>2</v>
      </c>
      <c r="C5" s="237"/>
      <c r="D5" s="249" t="s">
        <v>734</v>
      </c>
      <c r="E5" s="249"/>
      <c r="F5" s="249"/>
      <c r="G5" s="249"/>
      <c r="H5" s="249"/>
      <c r="I5" s="249"/>
      <c r="J5" s="93"/>
      <c r="K5" s="94" t="s">
        <v>29</v>
      </c>
      <c r="L5" s="130" t="str">
        <f>AD1&amp;"-"&amp;AD2</f>
        <v>BAS1145-01</v>
      </c>
      <c r="M5" s="94"/>
      <c r="N5" s="93"/>
      <c r="O5" s="93"/>
      <c r="P5" s="93"/>
      <c r="Q5" s="93"/>
      <c r="R5" s="94" t="s">
        <v>29</v>
      </c>
      <c r="S5" s="171" t="s">
        <v>735</v>
      </c>
      <c r="T5" s="93"/>
      <c r="U5" s="93"/>
      <c r="V5" s="93"/>
      <c r="W5" s="93"/>
      <c r="X5" s="93"/>
      <c r="Y5" s="93"/>
      <c r="Z5" s="115"/>
      <c r="AD5" s="7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2:45" ht="17.25" customHeight="1">
      <c r="B6" s="238" t="s">
        <v>3</v>
      </c>
      <c r="C6" s="238"/>
      <c r="D6" s="97">
        <v>4</v>
      </c>
      <c r="E6" s="108"/>
      <c r="F6" s="114" t="s">
        <v>37</v>
      </c>
      <c r="G6" s="96"/>
      <c r="H6" s="207">
        <v>43684</v>
      </c>
      <c r="I6" s="206"/>
      <c r="J6" s="206"/>
      <c r="K6" s="206"/>
      <c r="L6" s="126" t="s">
        <v>36</v>
      </c>
      <c r="M6" s="129" t="s">
        <v>1079</v>
      </c>
      <c r="N6" s="96"/>
      <c r="O6" s="232"/>
      <c r="P6" s="232"/>
      <c r="Q6" s="232"/>
      <c r="R6" s="114" t="s">
        <v>36</v>
      </c>
      <c r="S6" s="129"/>
      <c r="T6" s="96"/>
      <c r="U6" s="96"/>
      <c r="V6" s="96"/>
      <c r="W6" s="96"/>
      <c r="X6" s="96"/>
      <c r="Y6" s="96"/>
      <c r="Z6" s="116"/>
      <c r="AD6" s="7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</row>
    <row r="7" spans="2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2:45" ht="28.5" customHeight="1">
      <c r="B8" s="225" t="s">
        <v>4</v>
      </c>
      <c r="C8" s="252" t="s">
        <v>5</v>
      </c>
      <c r="D8" s="239" t="s">
        <v>6</v>
      </c>
      <c r="E8" s="240"/>
      <c r="F8" s="225" t="s">
        <v>7</v>
      </c>
      <c r="G8" s="231" t="s">
        <v>8</v>
      </c>
      <c r="H8" s="231" t="s">
        <v>836</v>
      </c>
      <c r="I8" s="239" t="s">
        <v>9</v>
      </c>
      <c r="J8" s="230" t="s">
        <v>10</v>
      </c>
      <c r="K8" s="225" t="s">
        <v>11</v>
      </c>
      <c r="L8" s="225" t="s">
        <v>13</v>
      </c>
      <c r="M8" s="225" t="s">
        <v>24</v>
      </c>
      <c r="N8" s="222" t="s">
        <v>12</v>
      </c>
      <c r="O8" s="230" t="s">
        <v>9</v>
      </c>
      <c r="P8" s="228" t="s">
        <v>47</v>
      </c>
      <c r="Q8" s="229"/>
      <c r="R8" s="230" t="s">
        <v>11</v>
      </c>
      <c r="S8" s="225" t="s">
        <v>13</v>
      </c>
      <c r="T8" s="225" t="s">
        <v>24</v>
      </c>
      <c r="U8" s="223" t="s">
        <v>38</v>
      </c>
      <c r="V8" s="224"/>
      <c r="W8" s="224"/>
      <c r="X8" s="224"/>
      <c r="Y8" s="243" t="s">
        <v>43</v>
      </c>
      <c r="Z8" s="243" t="s">
        <v>44</v>
      </c>
      <c r="AA8" s="225" t="s">
        <v>13</v>
      </c>
      <c r="AB8" s="124"/>
      <c r="AD8" s="7"/>
      <c r="AE8" s="236"/>
      <c r="AF8" s="236"/>
      <c r="AG8" s="236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2:45" ht="28.5" customHeight="1">
      <c r="B9" s="227"/>
      <c r="C9" s="253"/>
      <c r="D9" s="241"/>
      <c r="E9" s="242"/>
      <c r="F9" s="227"/>
      <c r="G9" s="231"/>
      <c r="H9" s="231"/>
      <c r="I9" s="251"/>
      <c r="J9" s="230"/>
      <c r="K9" s="226"/>
      <c r="L9" s="226"/>
      <c r="M9" s="226"/>
      <c r="N9" s="222"/>
      <c r="O9" s="230"/>
      <c r="P9" s="113" t="s">
        <v>45</v>
      </c>
      <c r="Q9" s="113" t="s">
        <v>46</v>
      </c>
      <c r="R9" s="230"/>
      <c r="S9" s="226"/>
      <c r="T9" s="226"/>
      <c r="U9" s="120" t="s">
        <v>39</v>
      </c>
      <c r="V9" s="121" t="s">
        <v>40</v>
      </c>
      <c r="W9" s="121" t="s">
        <v>41</v>
      </c>
      <c r="X9" s="121" t="s">
        <v>42</v>
      </c>
      <c r="Y9" s="244"/>
      <c r="Z9" s="244"/>
      <c r="AA9" s="226"/>
      <c r="AB9" s="124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2:45" ht="14.25" customHeight="1">
      <c r="B10" s="228" t="s">
        <v>14</v>
      </c>
      <c r="C10" s="254"/>
      <c r="D10" s="254"/>
      <c r="E10" s="254"/>
      <c r="F10" s="254"/>
      <c r="G10" s="22"/>
      <c r="H10" s="22"/>
      <c r="I10" s="241"/>
      <c r="J10" s="23"/>
      <c r="K10" s="227"/>
      <c r="L10" s="227"/>
      <c r="M10" s="227"/>
      <c r="N10" s="24"/>
      <c r="O10" s="24"/>
      <c r="P10" s="24"/>
      <c r="Q10" s="24"/>
      <c r="R10" s="24"/>
      <c r="S10" s="227"/>
      <c r="T10" s="227"/>
      <c r="U10" s="24"/>
      <c r="V10" s="24"/>
      <c r="W10" s="22"/>
      <c r="X10" s="119"/>
      <c r="Y10" s="25"/>
      <c r="Z10" s="25"/>
      <c r="AA10" s="227"/>
      <c r="AB10" s="124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2:45" s="4" customFormat="1" ht="17.45" customHeight="1">
      <c r="B11" s="75">
        <v>1</v>
      </c>
      <c r="C11" s="161" t="s">
        <v>724</v>
      </c>
      <c r="D11" s="162" t="s">
        <v>578</v>
      </c>
      <c r="E11" s="163" t="s">
        <v>48</v>
      </c>
      <c r="F11" s="164" t="s">
        <v>725</v>
      </c>
      <c r="G11" s="169" t="s">
        <v>15</v>
      </c>
      <c r="H11" s="146" t="s">
        <v>820</v>
      </c>
      <c r="I11" s="127"/>
      <c r="J11" s="127"/>
      <c r="K11" s="144"/>
      <c r="L11" s="144" t="str">
        <f>+IF(OR($G11=0,$H11=0),"Không đủ ĐKDT","")</f>
        <v/>
      </c>
      <c r="M11" s="144" t="s">
        <v>1058</v>
      </c>
      <c r="N11" s="142"/>
      <c r="O11" s="142"/>
      <c r="P11" s="142"/>
      <c r="Q11" s="142"/>
      <c r="R11" s="142"/>
      <c r="S11" s="144" t="str">
        <f>+IF(OR($G11=0,$H11=0),"Không đủ ĐKDT","")</f>
        <v/>
      </c>
      <c r="T11" s="144" t="s">
        <v>1057</v>
      </c>
      <c r="U11" s="142">
        <v>90</v>
      </c>
      <c r="V11" s="142">
        <v>77</v>
      </c>
      <c r="W11" s="142">
        <v>91</v>
      </c>
      <c r="X11" s="142">
        <v>75</v>
      </c>
      <c r="Y11" s="122">
        <f>SUM(U11:X11)</f>
        <v>333</v>
      </c>
      <c r="Z11" s="123">
        <f>ROUND(Y11/40,1)</f>
        <v>8.3000000000000007</v>
      </c>
      <c r="AA11" s="144" t="str">
        <f>+IF($G11=0,"Không đủ ĐKDT","")</f>
        <v/>
      </c>
      <c r="AC11" s="112" t="str">
        <f>C11&amp;$AE$2</f>
        <v>B13DCCN242BAS114501TL</v>
      </c>
      <c r="AD11" s="68"/>
      <c r="AE11" s="69"/>
      <c r="AF11" s="83"/>
      <c r="AG11" s="84"/>
      <c r="AH11" s="27"/>
      <c r="AI11" s="88"/>
      <c r="AJ11" s="89"/>
      <c r="AK11" s="90"/>
      <c r="AL11" s="91"/>
      <c r="AM11" s="69"/>
      <c r="AN11" s="69"/>
      <c r="AO11" s="69"/>
      <c r="AP11" s="69"/>
      <c r="AQ11" s="69"/>
      <c r="AR11" s="69"/>
      <c r="AS11" s="69"/>
    </row>
    <row r="12" spans="2:45" s="4" customFormat="1" ht="17.45" customHeight="1">
      <c r="B12" s="50">
        <v>2</v>
      </c>
      <c r="C12" s="165" t="s">
        <v>726</v>
      </c>
      <c r="D12" s="166" t="s">
        <v>206</v>
      </c>
      <c r="E12" s="167" t="s">
        <v>204</v>
      </c>
      <c r="F12" s="168" t="s">
        <v>727</v>
      </c>
      <c r="G12" s="170" t="s">
        <v>15</v>
      </c>
      <c r="H12" s="145" t="s">
        <v>820</v>
      </c>
      <c r="I12" s="128"/>
      <c r="J12" s="128"/>
      <c r="K12" s="139"/>
      <c r="L12" s="139" t="str">
        <f>+IF(OR($G12=0,$H12=0),"Không đủ ĐKDT","")</f>
        <v/>
      </c>
      <c r="M12" s="139" t="s">
        <v>1058</v>
      </c>
      <c r="N12" s="141"/>
      <c r="O12" s="141"/>
      <c r="P12" s="141"/>
      <c r="Q12" s="141"/>
      <c r="R12" s="141"/>
      <c r="S12" s="139" t="str">
        <f>+IF(OR($G12=0,$H12=0),"Không đủ ĐKDT","")</f>
        <v/>
      </c>
      <c r="T12" s="139" t="s">
        <v>1057</v>
      </c>
      <c r="U12" s="141">
        <v>60</v>
      </c>
      <c r="V12" s="141">
        <v>50</v>
      </c>
      <c r="W12" s="141">
        <v>35</v>
      </c>
      <c r="X12" s="141">
        <v>50</v>
      </c>
      <c r="Y12" s="122">
        <f>SUM(U12:X12)</f>
        <v>195</v>
      </c>
      <c r="Z12" s="123">
        <f>ROUND(Y12/40,1)</f>
        <v>4.9000000000000004</v>
      </c>
      <c r="AA12" s="139" t="str">
        <f>+IF($G12=0,"Không đủ ĐKDT","")</f>
        <v/>
      </c>
      <c r="AC12" s="112" t="str">
        <f>C12&amp;$AE$2</f>
        <v>B12DCDT024BAS114501TL</v>
      </c>
      <c r="AD12" s="68"/>
      <c r="AE12" s="69"/>
      <c r="AF12" s="83"/>
      <c r="AG12" s="84"/>
      <c r="AH12" s="27"/>
      <c r="AI12" s="88"/>
      <c r="AJ12" s="89"/>
      <c r="AK12" s="90"/>
      <c r="AL12" s="91"/>
      <c r="AM12" s="70"/>
      <c r="AN12" s="70"/>
      <c r="AO12" s="70"/>
      <c r="AP12" s="70"/>
      <c r="AQ12" s="70"/>
      <c r="AR12" s="70"/>
      <c r="AS12" s="49"/>
    </row>
    <row r="13" spans="2:45" s="4" customFormat="1" ht="17.45" customHeight="1">
      <c r="B13" s="50">
        <v>3</v>
      </c>
      <c r="C13" s="165" t="s">
        <v>728</v>
      </c>
      <c r="D13" s="166" t="s">
        <v>350</v>
      </c>
      <c r="E13" s="167" t="s">
        <v>68</v>
      </c>
      <c r="F13" s="168" t="s">
        <v>729</v>
      </c>
      <c r="G13" s="170" t="s">
        <v>15</v>
      </c>
      <c r="H13" s="52" t="s">
        <v>820</v>
      </c>
      <c r="I13" s="128"/>
      <c r="J13" s="128"/>
      <c r="K13" s="51"/>
      <c r="L13" s="51" t="str">
        <f>+IF(OR($G13=0,$H13=0),"Không đủ ĐKDT","")</f>
        <v/>
      </c>
      <c r="M13" s="51" t="s">
        <v>1058</v>
      </c>
      <c r="N13" s="144"/>
      <c r="O13" s="54"/>
      <c r="P13" s="54"/>
      <c r="Q13" s="54"/>
      <c r="R13" s="54"/>
      <c r="S13" s="51" t="str">
        <f>+IF(OR($G13=0,$H13=0),"Không đủ ĐKDT","")</f>
        <v/>
      </c>
      <c r="T13" s="51" t="s">
        <v>1057</v>
      </c>
      <c r="U13" s="54">
        <v>50</v>
      </c>
      <c r="V13" s="54">
        <v>50</v>
      </c>
      <c r="W13" s="54">
        <v>30</v>
      </c>
      <c r="X13" s="54">
        <v>50</v>
      </c>
      <c r="Y13" s="122">
        <f>SUM(U13:X13)</f>
        <v>180</v>
      </c>
      <c r="Z13" s="123">
        <f>ROUND(Y13/40,1)</f>
        <v>4.5</v>
      </c>
      <c r="AA13" s="51" t="str">
        <f>+IF($G13=0,"Không đủ ĐKDT","")</f>
        <v/>
      </c>
      <c r="AC13" s="112" t="str">
        <f>C13&amp;$AE$2</f>
        <v>B13DCDT014BAS114501TL</v>
      </c>
      <c r="AD13" s="68"/>
      <c r="AE13" s="69"/>
      <c r="AF13" s="83"/>
      <c r="AG13" s="84"/>
      <c r="AH13" s="27"/>
      <c r="AI13" s="88"/>
      <c r="AJ13" s="89"/>
      <c r="AK13" s="90"/>
      <c r="AL13" s="91"/>
      <c r="AM13" s="70"/>
      <c r="AN13" s="70"/>
      <c r="AO13" s="70"/>
      <c r="AP13" s="70"/>
      <c r="AQ13" s="70"/>
      <c r="AR13" s="70"/>
      <c r="AS13" s="49"/>
    </row>
    <row r="14" spans="2:45" s="4" customFormat="1" ht="17.45" customHeight="1">
      <c r="B14" s="50">
        <v>4</v>
      </c>
      <c r="C14" s="165" t="s">
        <v>730</v>
      </c>
      <c r="D14" s="166" t="s">
        <v>97</v>
      </c>
      <c r="E14" s="167" t="s">
        <v>77</v>
      </c>
      <c r="F14" s="168" t="s">
        <v>731</v>
      </c>
      <c r="G14" s="170" t="s">
        <v>15</v>
      </c>
      <c r="H14" s="145" t="s">
        <v>820</v>
      </c>
      <c r="I14" s="128"/>
      <c r="J14" s="128"/>
      <c r="K14" s="139"/>
      <c r="L14" s="139" t="str">
        <f>+IF(OR($G14=0,$H14=0),"Không đủ ĐKDT","")</f>
        <v/>
      </c>
      <c r="M14" s="139" t="s">
        <v>1058</v>
      </c>
      <c r="N14" s="141"/>
      <c r="O14" s="141"/>
      <c r="P14" s="141"/>
      <c r="Q14" s="141"/>
      <c r="R14" s="141"/>
      <c r="S14" s="139" t="str">
        <f>+IF(OR($G14=0,$H14=0),"Không đủ ĐKDT","")</f>
        <v/>
      </c>
      <c r="T14" s="139" t="s">
        <v>1057</v>
      </c>
      <c r="U14" s="141">
        <v>80</v>
      </c>
      <c r="V14" s="141">
        <v>50</v>
      </c>
      <c r="W14" s="141">
        <v>45</v>
      </c>
      <c r="X14" s="141">
        <v>80</v>
      </c>
      <c r="Y14" s="122">
        <f>SUM(U14:X14)</f>
        <v>255</v>
      </c>
      <c r="Z14" s="123">
        <f>ROUND(Y14/40,1)</f>
        <v>6.4</v>
      </c>
      <c r="AA14" s="139" t="str">
        <f>+IF($G14=0,"Không đủ ĐKDT","")</f>
        <v/>
      </c>
      <c r="AC14" s="112" t="str">
        <f>C14&amp;$AE$2</f>
        <v>B13DCCN383BAS114501TL</v>
      </c>
      <c r="AD14" s="68"/>
      <c r="AE14" s="69"/>
      <c r="AF14" s="83"/>
      <c r="AG14" s="84"/>
      <c r="AH14" s="27"/>
      <c r="AI14" s="88"/>
      <c r="AJ14" s="89"/>
      <c r="AK14" s="90"/>
      <c r="AL14" s="91"/>
      <c r="AM14" s="70"/>
      <c r="AN14" s="70"/>
      <c r="AO14" s="70"/>
      <c r="AP14" s="70"/>
      <c r="AQ14" s="70"/>
      <c r="AR14" s="70"/>
      <c r="AS14" s="49"/>
    </row>
    <row r="15" spans="2:45" s="4" customFormat="1">
      <c r="B15" s="50">
        <v>5</v>
      </c>
      <c r="C15" s="165" t="s">
        <v>732</v>
      </c>
      <c r="D15" s="166" t="s">
        <v>309</v>
      </c>
      <c r="E15" s="167" t="s">
        <v>135</v>
      </c>
      <c r="F15" s="168" t="s">
        <v>733</v>
      </c>
      <c r="G15" s="170" t="s">
        <v>15</v>
      </c>
      <c r="H15" s="145" t="s">
        <v>820</v>
      </c>
      <c r="I15" s="128"/>
      <c r="J15" s="128"/>
      <c r="K15" s="139"/>
      <c r="L15" s="139" t="str">
        <f>+IF(OR($G15=0,$H15=0),"Không đủ ĐKDT","")</f>
        <v/>
      </c>
      <c r="M15" s="139" t="s">
        <v>1058</v>
      </c>
      <c r="N15" s="141"/>
      <c r="O15" s="141"/>
      <c r="P15" s="141"/>
      <c r="Q15" s="141"/>
      <c r="R15" s="141"/>
      <c r="S15" s="139" t="str">
        <f>+IF(OR($G15=0,$H15=0),"Không đủ ĐKDT","")</f>
        <v/>
      </c>
      <c r="T15" s="139" t="s">
        <v>1057</v>
      </c>
      <c r="U15" s="141">
        <v>85</v>
      </c>
      <c r="V15" s="141">
        <v>85</v>
      </c>
      <c r="W15" s="141">
        <v>70</v>
      </c>
      <c r="X15" s="141">
        <v>80</v>
      </c>
      <c r="Y15" s="122">
        <f>SUM(U15:X15)</f>
        <v>320</v>
      </c>
      <c r="Z15" s="123">
        <f>ROUND(Y15/40,1)</f>
        <v>8</v>
      </c>
      <c r="AA15" s="139" t="str">
        <f>+IF($G15=0,"Không đủ ĐKDT","")</f>
        <v/>
      </c>
      <c r="AC15" s="112" t="str">
        <f>C15&amp;$AE$2</f>
        <v>B13DCCN388BAS114501TL</v>
      </c>
      <c r="AD15" s="68"/>
      <c r="AE15" s="69"/>
      <c r="AF15" s="83"/>
      <c r="AG15" s="84"/>
      <c r="AH15" s="27"/>
      <c r="AI15" s="88"/>
      <c r="AJ15" s="89"/>
      <c r="AK15" s="90"/>
      <c r="AL15" s="91"/>
      <c r="AM15" s="70"/>
      <c r="AN15" s="70"/>
      <c r="AO15" s="70"/>
      <c r="AP15" s="70"/>
      <c r="AQ15" s="70"/>
      <c r="AR15" s="70"/>
      <c r="AS15" s="49"/>
    </row>
    <row r="16" spans="2:45" s="2" customFormat="1" ht="16.5" hidden="1">
      <c r="B16" s="29"/>
      <c r="C16" s="30"/>
      <c r="D16" s="30"/>
      <c r="E16" s="31"/>
      <c r="F16" s="31"/>
      <c r="G16" s="32"/>
      <c r="H16" s="33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4"/>
      <c r="AB16" s="4"/>
      <c r="AD16" s="3"/>
      <c r="AE16" s="3"/>
      <c r="AF16" s="83"/>
      <c r="AG16" s="84"/>
      <c r="AH16" s="27"/>
      <c r="AI16" s="85"/>
      <c r="AJ16" s="86"/>
      <c r="AK16" s="3"/>
      <c r="AL16" s="3"/>
      <c r="AM16" s="3"/>
      <c r="AN16" s="3"/>
      <c r="AO16" s="3"/>
      <c r="AP16" s="3"/>
      <c r="AQ16" s="3"/>
      <c r="AR16" s="3"/>
      <c r="AS16" s="3"/>
    </row>
    <row r="17" spans="1:45" s="2" customFormat="1" hidden="1">
      <c r="A17" s="1"/>
      <c r="B17" s="42"/>
      <c r="C17" s="42"/>
      <c r="D17" s="43"/>
      <c r="E17" s="4"/>
      <c r="F17" s="4"/>
      <c r="G17" s="4"/>
      <c r="H17" s="4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4"/>
      <c r="AB17" s="4"/>
      <c r="AD17" s="3"/>
      <c r="AE17" s="3"/>
      <c r="AF17" s="83"/>
      <c r="AG17" s="84"/>
      <c r="AH17" s="27"/>
      <c r="AI17" s="85"/>
      <c r="AJ17" s="86"/>
      <c r="AK17" s="3"/>
      <c r="AL17" s="3"/>
      <c r="AM17" s="3"/>
      <c r="AN17" s="3"/>
      <c r="AO17" s="3"/>
      <c r="AP17" s="3"/>
      <c r="AQ17" s="3"/>
      <c r="AR17" s="3"/>
      <c r="AS17" s="3"/>
    </row>
    <row r="18" spans="1:45" s="2" customFormat="1" hidden="1">
      <c r="A18" s="44"/>
      <c r="B18" s="247" t="s">
        <v>18</v>
      </c>
      <c r="C18" s="247"/>
      <c r="D18" s="247"/>
      <c r="E18" s="247"/>
      <c r="F18" s="247"/>
      <c r="G18" s="247"/>
      <c r="H18" s="45"/>
      <c r="I18" s="255"/>
      <c r="J18" s="255"/>
      <c r="K18" s="255"/>
      <c r="L18" s="255"/>
      <c r="M18" s="255"/>
      <c r="N18" s="255"/>
      <c r="O18" s="255"/>
      <c r="P18" s="255"/>
      <c r="Q18" s="255"/>
      <c r="R18" s="255"/>
      <c r="S18" s="255"/>
      <c r="T18" s="255"/>
      <c r="U18" s="255"/>
      <c r="V18" s="255"/>
      <c r="W18" s="255"/>
      <c r="X18" s="255"/>
      <c r="Y18" s="255"/>
      <c r="Z18" s="255"/>
      <c r="AA18" s="4"/>
      <c r="AB18" s="4"/>
      <c r="AD18" s="3"/>
      <c r="AE18" s="3"/>
      <c r="AF18" s="83"/>
      <c r="AG18" s="84"/>
      <c r="AH18" s="27"/>
      <c r="AI18" s="85"/>
      <c r="AJ18" s="86"/>
      <c r="AK18" s="3"/>
      <c r="AL18" s="3"/>
      <c r="AM18" s="3"/>
      <c r="AN18" s="3"/>
      <c r="AO18" s="3"/>
      <c r="AP18" s="3"/>
      <c r="AQ18" s="3"/>
      <c r="AR18" s="3"/>
      <c r="AS18" s="3"/>
    </row>
    <row r="19" spans="1:45" s="2" customFormat="1" hidden="1">
      <c r="B19" s="29"/>
      <c r="C19" s="46"/>
      <c r="D19" s="46"/>
      <c r="E19" s="47"/>
      <c r="F19" s="47"/>
      <c r="G19" s="48"/>
      <c r="H19" s="49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D19" s="3"/>
      <c r="AE19" s="3"/>
      <c r="AF19" s="83"/>
      <c r="AG19" s="84"/>
      <c r="AH19" s="27"/>
      <c r="AI19" s="85"/>
      <c r="AJ19" s="86"/>
      <c r="AK19" s="3"/>
      <c r="AL19" s="3"/>
      <c r="AM19" s="3"/>
      <c r="AN19" s="3"/>
      <c r="AO19" s="3"/>
      <c r="AP19" s="3"/>
      <c r="AQ19" s="3"/>
      <c r="AR19" s="3"/>
      <c r="AS19" s="3"/>
    </row>
    <row r="20" spans="1:45" s="2" customFormat="1" hidden="1">
      <c r="B20" s="247" t="s">
        <v>19</v>
      </c>
      <c r="C20" s="247"/>
      <c r="D20" s="248" t="s">
        <v>20</v>
      </c>
      <c r="E20" s="248"/>
      <c r="F20" s="248"/>
      <c r="G20" s="248"/>
      <c r="H20" s="49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4"/>
      <c r="AB20" s="4"/>
      <c r="AD20" s="3"/>
      <c r="AE20" s="3"/>
      <c r="AF20" s="83"/>
      <c r="AG20" s="84"/>
      <c r="AH20" s="27"/>
      <c r="AI20" s="85"/>
      <c r="AJ20" s="86"/>
      <c r="AK20" s="3"/>
      <c r="AL20" s="3"/>
      <c r="AM20" s="3"/>
      <c r="AN20" s="3"/>
      <c r="AO20" s="3"/>
      <c r="AP20" s="3"/>
      <c r="AQ20" s="3"/>
      <c r="AR20" s="3"/>
      <c r="AS20" s="3"/>
    </row>
    <row r="21" spans="1:45" s="2" customFormat="1" hidden="1">
      <c r="A21" s="1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D21" s="3"/>
      <c r="AE21" s="3"/>
      <c r="AF21" s="83"/>
      <c r="AG21" s="84"/>
      <c r="AH21" s="27"/>
      <c r="AI21" s="85"/>
      <c r="AJ21" s="86"/>
      <c r="AK21" s="3"/>
      <c r="AL21" s="3"/>
      <c r="AM21" s="3"/>
      <c r="AN21" s="3"/>
      <c r="AO21" s="3"/>
      <c r="AP21" s="3"/>
      <c r="AQ21" s="3"/>
      <c r="AR21" s="3"/>
      <c r="AS21" s="3"/>
    </row>
    <row r="22" spans="1:45" s="2" customFormat="1" hidden="1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D22" s="3"/>
      <c r="AE22" s="3"/>
      <c r="AF22" s="83"/>
      <c r="AG22" s="84"/>
      <c r="AH22" s="27"/>
      <c r="AI22" s="85"/>
      <c r="AJ22" s="86"/>
      <c r="AK22" s="3"/>
      <c r="AL22" s="3"/>
      <c r="AM22" s="3"/>
      <c r="AN22" s="3"/>
      <c r="AO22" s="3"/>
      <c r="AP22" s="3"/>
      <c r="AQ22" s="3"/>
      <c r="AR22" s="3"/>
      <c r="AS22" s="3"/>
    </row>
    <row r="23" spans="1:45" s="2" customFormat="1" hidden="1">
      <c r="A23" s="1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D23" s="3"/>
      <c r="AE23" s="3"/>
      <c r="AF23" s="83"/>
      <c r="AG23" s="84"/>
      <c r="AH23" s="27"/>
      <c r="AI23" s="85"/>
      <c r="AJ23" s="86"/>
      <c r="AK23" s="3"/>
      <c r="AL23" s="3"/>
      <c r="AM23" s="3"/>
      <c r="AN23" s="3"/>
      <c r="AO23" s="3"/>
      <c r="AP23" s="3"/>
      <c r="AQ23" s="3"/>
      <c r="AR23" s="3"/>
      <c r="AS23" s="3"/>
    </row>
    <row r="24" spans="1:45" s="2" customFormat="1" hidden="1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D24" s="3"/>
      <c r="AE24" s="3"/>
      <c r="AF24" s="83"/>
      <c r="AG24" s="84"/>
      <c r="AH24" s="27"/>
      <c r="AI24" s="85"/>
      <c r="AJ24" s="86"/>
      <c r="AK24" s="3"/>
      <c r="AL24" s="3"/>
      <c r="AM24" s="3"/>
      <c r="AN24" s="3"/>
      <c r="AO24" s="3"/>
      <c r="AP24" s="3"/>
      <c r="AQ24" s="3"/>
      <c r="AR24" s="3"/>
      <c r="AS24" s="3"/>
    </row>
    <row r="25" spans="1:45" s="2" customFormat="1" hidden="1">
      <c r="A25" s="1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D25" s="3"/>
      <c r="AE25" s="3"/>
      <c r="AF25" s="83"/>
      <c r="AG25" s="84"/>
      <c r="AH25" s="27"/>
      <c r="AI25" s="85"/>
      <c r="AJ25" s="86"/>
      <c r="AK25" s="3"/>
      <c r="AL25" s="3"/>
      <c r="AM25" s="3"/>
      <c r="AN25" s="3"/>
      <c r="AO25" s="3"/>
      <c r="AP25" s="3"/>
      <c r="AQ25" s="3"/>
      <c r="AR25" s="3"/>
      <c r="AS25" s="3"/>
    </row>
    <row r="26" spans="1:45" s="2" customFormat="1" hidden="1">
      <c r="A26" s="1"/>
      <c r="B26" s="234" t="s">
        <v>21</v>
      </c>
      <c r="C26" s="234"/>
      <c r="D26" s="234" t="s">
        <v>22</v>
      </c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4"/>
      <c r="AB26" s="4"/>
      <c r="AD26" s="3"/>
      <c r="AE26" s="3"/>
      <c r="AF26" s="83"/>
      <c r="AG26" s="84"/>
      <c r="AH26" s="27"/>
      <c r="AI26" s="85"/>
      <c r="AJ26" s="86"/>
      <c r="AK26" s="3"/>
      <c r="AL26" s="3"/>
      <c r="AM26" s="3"/>
      <c r="AN26" s="3"/>
      <c r="AO26" s="3"/>
      <c r="AP26" s="3"/>
      <c r="AQ26" s="3"/>
      <c r="AR26" s="3"/>
      <c r="AS26" s="3"/>
    </row>
    <row r="27" spans="1:45" s="2" customFormat="1">
      <c r="A27" s="1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D27" s="3"/>
      <c r="AE27" s="3"/>
      <c r="AF27" s="3"/>
      <c r="AG27" s="3"/>
      <c r="AH27" s="3"/>
      <c r="AI27" s="3"/>
      <c r="AJ27" s="3"/>
      <c r="AK27" s="3"/>
      <c r="AL27" s="3"/>
      <c r="AM27" s="3"/>
    </row>
    <row r="28" spans="1:45" s="2" customFormat="1">
      <c r="A28" s="1"/>
      <c r="B28" s="4"/>
      <c r="C28" s="4"/>
      <c r="D28" s="4"/>
      <c r="E28" s="4"/>
      <c r="F28" s="4"/>
      <c r="G28" s="4"/>
      <c r="H28" s="4"/>
      <c r="I28" s="177" t="s">
        <v>1077</v>
      </c>
      <c r="J28" s="177"/>
      <c r="K28" s="177"/>
      <c r="L28" s="177"/>
      <c r="M28" s="177"/>
      <c r="N28" s="4"/>
      <c r="O28" s="4"/>
      <c r="P28" s="177" t="s">
        <v>1077</v>
      </c>
      <c r="Q28" s="177"/>
      <c r="R28" s="177"/>
      <c r="S28" s="177"/>
      <c r="T28" s="177"/>
      <c r="U28" s="4"/>
      <c r="V28" s="4"/>
      <c r="W28" s="4"/>
      <c r="X28" s="4"/>
      <c r="Y28" s="4"/>
      <c r="Z28" s="4"/>
      <c r="AA28" s="4"/>
      <c r="AB28" s="4"/>
      <c r="AD28" s="3"/>
      <c r="AE28" s="3"/>
      <c r="AF28" s="3"/>
      <c r="AG28" s="3"/>
      <c r="AH28" s="3"/>
      <c r="AI28" s="3"/>
      <c r="AJ28" s="3"/>
      <c r="AK28" s="3"/>
      <c r="AL28" s="3"/>
      <c r="AM28" s="3"/>
    </row>
    <row r="29" spans="1:45" s="2" customFormat="1">
      <c r="A29" s="1"/>
      <c r="B29" s="177" t="s">
        <v>23</v>
      </c>
      <c r="C29" s="177"/>
      <c r="D29" s="177"/>
      <c r="E29" s="177"/>
      <c r="F29" s="177"/>
      <c r="G29" s="177"/>
      <c r="H29" s="45"/>
      <c r="I29" s="177" t="s">
        <v>1076</v>
      </c>
      <c r="J29" s="177"/>
      <c r="K29" s="177"/>
      <c r="L29" s="177"/>
      <c r="M29" s="177"/>
      <c r="N29" s="176"/>
      <c r="O29" s="176"/>
      <c r="P29" s="177" t="s">
        <v>1076</v>
      </c>
      <c r="Q29" s="177"/>
      <c r="R29" s="177"/>
      <c r="S29" s="177"/>
      <c r="T29" s="177"/>
      <c r="U29" s="176"/>
      <c r="V29" s="176"/>
      <c r="W29" s="176"/>
      <c r="X29" s="176"/>
      <c r="Y29" s="176"/>
      <c r="Z29" s="176"/>
      <c r="AA29" s="176"/>
      <c r="AB29" s="4"/>
      <c r="AD29" s="3"/>
      <c r="AE29" s="3"/>
      <c r="AF29" s="3"/>
      <c r="AG29" s="3"/>
      <c r="AH29" s="3"/>
      <c r="AI29" s="3"/>
      <c r="AJ29" s="3"/>
      <c r="AK29" s="3"/>
      <c r="AL29" s="3"/>
      <c r="AM29" s="3"/>
    </row>
    <row r="30" spans="1:45" s="2" customFormat="1">
      <c r="A30" s="1"/>
      <c r="B30" s="247" t="s">
        <v>19</v>
      </c>
      <c r="C30" s="247"/>
      <c r="D30" s="248" t="s">
        <v>20</v>
      </c>
      <c r="E30" s="248"/>
      <c r="F30" s="248"/>
      <c r="G30" s="248"/>
      <c r="H30" s="49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1"/>
      <c r="AB30" s="1"/>
      <c r="AD30" s="3"/>
      <c r="AE30" s="3"/>
      <c r="AF30" s="3"/>
      <c r="AG30" s="3"/>
      <c r="AH30" s="3"/>
      <c r="AI30" s="3"/>
      <c r="AJ30" s="3"/>
      <c r="AK30" s="3"/>
      <c r="AL30" s="3"/>
      <c r="AM30" s="3"/>
    </row>
    <row r="31" spans="1:45" s="2" customFormat="1">
      <c r="A31" s="1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1"/>
      <c r="AB31" s="1"/>
      <c r="AD31" s="3"/>
      <c r="AE31" s="3"/>
      <c r="AF31" s="3"/>
      <c r="AG31" s="3"/>
      <c r="AH31" s="3"/>
      <c r="AI31" s="3"/>
      <c r="AJ31" s="3"/>
      <c r="AK31" s="3"/>
      <c r="AL31" s="3"/>
      <c r="AM31" s="3"/>
    </row>
    <row r="32" spans="1:45">
      <c r="AN32" s="1"/>
      <c r="AO32" s="1"/>
      <c r="AP32" s="1"/>
      <c r="AQ32" s="1"/>
      <c r="AR32" s="1"/>
      <c r="AS32" s="1"/>
    </row>
    <row r="34" spans="1:45">
      <c r="I34" s="177" t="s">
        <v>1078</v>
      </c>
      <c r="J34" s="177"/>
      <c r="K34" s="177"/>
      <c r="L34" s="177"/>
      <c r="M34" s="177"/>
      <c r="P34" s="177" t="s">
        <v>1078</v>
      </c>
      <c r="Q34" s="177"/>
      <c r="R34" s="177"/>
      <c r="S34" s="177"/>
      <c r="T34" s="177"/>
    </row>
    <row r="35" spans="1:45" hidden="1"/>
    <row r="36" spans="1:45" ht="11.25" customHeight="1"/>
    <row r="37" spans="1:45" s="2" customFormat="1">
      <c r="A37" s="1"/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  <c r="Q37" s="246"/>
      <c r="R37" s="246"/>
      <c r="S37" s="246"/>
      <c r="T37" s="246"/>
      <c r="U37" s="246"/>
      <c r="V37" s="246"/>
      <c r="W37" s="246"/>
      <c r="X37" s="246"/>
      <c r="Y37" s="246"/>
      <c r="Z37" s="246"/>
      <c r="AA37" s="1"/>
      <c r="AB37" s="1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</sheetData>
  <sheetProtection formatCells="0" formatColumns="0" formatRows="0" insertColumns="0" insertRows="0" insertHyperlinks="0" deleteColumns="0" deleteRows="0" sort="0" autoFilter="0" pivotTables="0"/>
  <autoFilter ref="A9:AS15">
    <filterColumn colId="3" showButton="0"/>
  </autoFilter>
  <sortState ref="B11:AA15">
    <sortCondition ref="B11:B15"/>
  </sortState>
  <mergeCells count="53">
    <mergeCell ref="C8:C9"/>
    <mergeCell ref="K8:K10"/>
    <mergeCell ref="B10:F10"/>
    <mergeCell ref="B8:B9"/>
    <mergeCell ref="I18:Z18"/>
    <mergeCell ref="I3:S3"/>
    <mergeCell ref="B37:C37"/>
    <mergeCell ref="D37:H37"/>
    <mergeCell ref="I37:Z37"/>
    <mergeCell ref="B26:C26"/>
    <mergeCell ref="D26:H26"/>
    <mergeCell ref="B30:C30"/>
    <mergeCell ref="D30:G30"/>
    <mergeCell ref="I26:Z26"/>
    <mergeCell ref="B20:C20"/>
    <mergeCell ref="D5:I5"/>
    <mergeCell ref="I17:Z17"/>
    <mergeCell ref="B18:G18"/>
    <mergeCell ref="H8:H9"/>
    <mergeCell ref="D20:G20"/>
    <mergeCell ref="I8:I10"/>
    <mergeCell ref="AR4:AS7"/>
    <mergeCell ref="B5:C5"/>
    <mergeCell ref="B6:C6"/>
    <mergeCell ref="AF4:AF8"/>
    <mergeCell ref="AG4:AG8"/>
    <mergeCell ref="AH4:AK7"/>
    <mergeCell ref="D8:E9"/>
    <mergeCell ref="Y8:Y9"/>
    <mergeCell ref="AN4:AO7"/>
    <mergeCell ref="AP4:AQ7"/>
    <mergeCell ref="AL4:AM7"/>
    <mergeCell ref="AA8:AA10"/>
    <mergeCell ref="Z8:Z9"/>
    <mergeCell ref="T8:T10"/>
    <mergeCell ref="AE4:AE8"/>
    <mergeCell ref="F8:F9"/>
    <mergeCell ref="B3:F3"/>
    <mergeCell ref="B2:F2"/>
    <mergeCell ref="N8:N9"/>
    <mergeCell ref="U8:X8"/>
    <mergeCell ref="L8:L10"/>
    <mergeCell ref="M8:M10"/>
    <mergeCell ref="P8:Q8"/>
    <mergeCell ref="R8:R9"/>
    <mergeCell ref="S8:S10"/>
    <mergeCell ref="O8:O9"/>
    <mergeCell ref="J8:J9"/>
    <mergeCell ref="G8:G9"/>
    <mergeCell ref="O6:Q6"/>
    <mergeCell ref="U2:AA2"/>
    <mergeCell ref="U3:AA3"/>
    <mergeCell ref="I2:S2"/>
  </mergeCells>
  <conditionalFormatting sqref="C11">
    <cfRule type="duplicateValues" dxfId="65" priority="1" stopIfTrue="1"/>
    <cfRule type="duplicateValues" dxfId="64" priority="2" stopIfTrue="1"/>
  </conditionalFormatting>
  <conditionalFormatting sqref="C12:C15">
    <cfRule type="duplicateValues" dxfId="63" priority="3" stopIfTrue="1"/>
    <cfRule type="duplicateValues" dxfId="62" priority="4" stopIfTrue="1"/>
  </conditionalFormatting>
  <dataValidations count="1">
    <dataValidation allowBlank="1" showInputMessage="1" showErrorMessage="1" errorTitle="Không xóa dữ liệu" error="Không xóa dữ liệu" prompt="Không xóa dữ liệu" sqref="AE3:AS9 AF11:AF26 AD11:AD15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S114"/>
  <sheetViews>
    <sheetView view="pageBreakPreview" topLeftCell="A74" zoomScaleSheetLayoutView="100" workbookViewId="0">
      <selection activeCell="N11" sqref="N11:N83"/>
    </sheetView>
  </sheetViews>
  <sheetFormatPr defaultRowHeight="15.75"/>
  <cols>
    <col min="1" max="1" width="1.5" style="1" customWidth="1"/>
    <col min="2" max="2" width="3.25" style="1" customWidth="1"/>
    <col min="3" max="3" width="12" style="1" customWidth="1"/>
    <col min="4" max="4" width="14.75" style="1" customWidth="1"/>
    <col min="5" max="5" width="12" style="1" customWidth="1"/>
    <col min="6" max="6" width="13.25" style="1" bestFit="1" customWidth="1"/>
    <col min="7" max="8" width="5" style="1" bestFit="1" customWidth="1"/>
    <col min="9" max="9" width="4.5" style="1" hidden="1" customWidth="1"/>
    <col min="10" max="10" width="4.375" style="1" hidden="1" customWidth="1"/>
    <col min="11" max="11" width="7.625" style="1" hidden="1" customWidth="1"/>
    <col min="12" max="12" width="14" style="1" hidden="1" customWidth="1"/>
    <col min="13" max="13" width="6.375" style="1" hidden="1" customWidth="1"/>
    <col min="14" max="14" width="5.125" style="1" bestFit="1" customWidth="1"/>
    <col min="15" max="15" width="12.5" style="1" hidden="1" customWidth="1"/>
    <col min="16" max="17" width="8.5" style="1" hidden="1" customWidth="1"/>
    <col min="18" max="18" width="7.625" style="1" hidden="1" customWidth="1"/>
    <col min="19" max="19" width="9.25" style="1" hidden="1" customWidth="1"/>
    <col min="20" max="20" width="6.375" style="1" hidden="1" customWidth="1"/>
    <col min="21" max="24" width="6.75" style="1" customWidth="1"/>
    <col min="25" max="25" width="4.375" style="1" bestFit="1" customWidth="1"/>
    <col min="26" max="26" width="11.5" style="1" bestFit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2:45" ht="20.25" hidden="1">
      <c r="G1" s="95"/>
      <c r="H1" s="95"/>
      <c r="I1" s="95" t="s">
        <v>30</v>
      </c>
      <c r="J1" s="95"/>
      <c r="K1" s="95"/>
      <c r="L1" s="95"/>
      <c r="M1" s="95"/>
      <c r="N1" s="95"/>
      <c r="O1" s="95" t="s">
        <v>30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C1" s="109" t="s">
        <v>33</v>
      </c>
      <c r="AD1" s="110" t="s">
        <v>697</v>
      </c>
      <c r="AE1" s="1" t="str">
        <f>AD1&amp;AD3</f>
        <v>BAS1145TL</v>
      </c>
    </row>
    <row r="2" spans="2:45" ht="20.100000000000001" customHeight="1">
      <c r="B2" s="221" t="s">
        <v>0</v>
      </c>
      <c r="C2" s="221"/>
      <c r="D2" s="221"/>
      <c r="E2" s="221"/>
      <c r="F2" s="221"/>
      <c r="G2" s="117"/>
      <c r="H2" s="117"/>
      <c r="I2" s="235" t="s">
        <v>28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117"/>
      <c r="U2" s="233" t="s">
        <v>723</v>
      </c>
      <c r="V2" s="233"/>
      <c r="W2" s="233"/>
      <c r="X2" s="233"/>
      <c r="Y2" s="233"/>
      <c r="Z2" s="233"/>
      <c r="AA2" s="233"/>
      <c r="AB2" s="4"/>
      <c r="AC2" s="109" t="s">
        <v>34</v>
      </c>
      <c r="AD2" s="111" t="s">
        <v>717</v>
      </c>
      <c r="AE2" s="1" t="str">
        <f>AD1&amp;AD2&amp;AD3</f>
        <v>BAS114502TL</v>
      </c>
    </row>
    <row r="3" spans="2:45" ht="20.100000000000001" customHeight="1">
      <c r="B3" s="220" t="s">
        <v>1</v>
      </c>
      <c r="C3" s="220"/>
      <c r="D3" s="220"/>
      <c r="E3" s="220"/>
      <c r="F3" s="220"/>
      <c r="G3" s="118"/>
      <c r="H3" s="118"/>
      <c r="I3" s="245" t="s">
        <v>1060</v>
      </c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118"/>
      <c r="U3" s="234" t="s">
        <v>1059</v>
      </c>
      <c r="V3" s="234"/>
      <c r="W3" s="234"/>
      <c r="X3" s="234"/>
      <c r="Y3" s="234"/>
      <c r="Z3" s="234"/>
      <c r="AA3" s="234"/>
      <c r="AB3" s="125"/>
      <c r="AC3" s="109" t="s">
        <v>722</v>
      </c>
      <c r="AD3" s="110" t="s">
        <v>49</v>
      </c>
      <c r="AL3" s="5"/>
      <c r="AP3" s="5"/>
    </row>
    <row r="4" spans="2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2:45" ht="20.25" customHeight="1">
      <c r="B5" s="237" t="s">
        <v>2</v>
      </c>
      <c r="C5" s="237"/>
      <c r="D5" s="249" t="s">
        <v>834</v>
      </c>
      <c r="E5" s="249"/>
      <c r="F5" s="249"/>
      <c r="G5" s="249"/>
      <c r="H5" s="249"/>
      <c r="I5" s="249"/>
      <c r="J5" s="93"/>
      <c r="K5" s="94" t="s">
        <v>29</v>
      </c>
      <c r="L5" s="171" t="s">
        <v>1061</v>
      </c>
      <c r="M5" s="94"/>
      <c r="N5" s="93"/>
      <c r="O5" s="93"/>
      <c r="P5" s="93"/>
      <c r="Q5" s="93"/>
      <c r="R5" s="94" t="s">
        <v>29</v>
      </c>
      <c r="S5" s="171" t="s">
        <v>1061</v>
      </c>
      <c r="T5" s="93"/>
      <c r="U5" s="93"/>
      <c r="V5" s="93"/>
      <c r="W5" s="93"/>
      <c r="X5" s="93"/>
      <c r="Y5" s="93"/>
      <c r="Z5" s="133"/>
      <c r="AD5" s="7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2:45" ht="17.25" customHeight="1">
      <c r="B6" s="238" t="s">
        <v>3</v>
      </c>
      <c r="C6" s="238"/>
      <c r="D6" s="97">
        <v>4</v>
      </c>
      <c r="E6" s="132"/>
      <c r="F6" s="132" t="s">
        <v>37</v>
      </c>
      <c r="G6" s="96"/>
      <c r="H6" s="232">
        <v>43684</v>
      </c>
      <c r="I6" s="232"/>
      <c r="J6" s="232"/>
      <c r="K6" s="206"/>
      <c r="L6" s="132" t="s">
        <v>36</v>
      </c>
      <c r="M6" s="129" t="s">
        <v>1080</v>
      </c>
      <c r="N6" s="96"/>
      <c r="O6" s="232"/>
      <c r="P6" s="232"/>
      <c r="Q6" s="232"/>
      <c r="R6" s="132" t="s">
        <v>36</v>
      </c>
      <c r="S6" s="129"/>
      <c r="T6" s="96"/>
      <c r="U6" s="96"/>
      <c r="V6" s="96"/>
      <c r="W6" s="96"/>
      <c r="X6" s="96"/>
      <c r="Y6" s="96"/>
      <c r="Z6" s="116"/>
      <c r="AD6" s="7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</row>
    <row r="7" spans="2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2:45" ht="28.5" customHeight="1">
      <c r="B8" s="225" t="s">
        <v>4</v>
      </c>
      <c r="C8" s="252" t="s">
        <v>5</v>
      </c>
      <c r="D8" s="239" t="s">
        <v>6</v>
      </c>
      <c r="E8" s="240"/>
      <c r="F8" s="225" t="s">
        <v>7</v>
      </c>
      <c r="G8" s="231" t="s">
        <v>8</v>
      </c>
      <c r="H8" s="231" t="s">
        <v>836</v>
      </c>
      <c r="I8" s="239" t="s">
        <v>9</v>
      </c>
      <c r="J8" s="230" t="s">
        <v>10</v>
      </c>
      <c r="K8" s="225" t="s">
        <v>11</v>
      </c>
      <c r="L8" s="225" t="s">
        <v>13</v>
      </c>
      <c r="M8" s="225" t="s">
        <v>24</v>
      </c>
      <c r="N8" s="222" t="s">
        <v>12</v>
      </c>
      <c r="O8" s="230" t="s">
        <v>9</v>
      </c>
      <c r="P8" s="228" t="s">
        <v>47</v>
      </c>
      <c r="Q8" s="229"/>
      <c r="R8" s="230" t="s">
        <v>11</v>
      </c>
      <c r="S8" s="225" t="s">
        <v>13</v>
      </c>
      <c r="T8" s="225" t="s">
        <v>24</v>
      </c>
      <c r="U8" s="223" t="s">
        <v>38</v>
      </c>
      <c r="V8" s="224"/>
      <c r="W8" s="224"/>
      <c r="X8" s="224"/>
      <c r="Y8" s="243" t="s">
        <v>43</v>
      </c>
      <c r="Z8" s="243" t="s">
        <v>44</v>
      </c>
      <c r="AA8" s="225" t="s">
        <v>13</v>
      </c>
      <c r="AB8" s="124"/>
      <c r="AD8" s="7"/>
      <c r="AE8" s="236"/>
      <c r="AF8" s="236"/>
      <c r="AG8" s="236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2:45" ht="28.5" customHeight="1">
      <c r="B9" s="227"/>
      <c r="C9" s="253"/>
      <c r="D9" s="241"/>
      <c r="E9" s="242"/>
      <c r="F9" s="227"/>
      <c r="G9" s="231"/>
      <c r="H9" s="231"/>
      <c r="I9" s="251"/>
      <c r="J9" s="230"/>
      <c r="K9" s="226"/>
      <c r="L9" s="226"/>
      <c r="M9" s="226"/>
      <c r="N9" s="222"/>
      <c r="O9" s="230"/>
      <c r="P9" s="131" t="s">
        <v>45</v>
      </c>
      <c r="Q9" s="131" t="s">
        <v>46</v>
      </c>
      <c r="R9" s="230"/>
      <c r="S9" s="226"/>
      <c r="T9" s="226"/>
      <c r="U9" s="120" t="s">
        <v>39</v>
      </c>
      <c r="V9" s="121" t="s">
        <v>40</v>
      </c>
      <c r="W9" s="121" t="s">
        <v>41</v>
      </c>
      <c r="X9" s="121" t="s">
        <v>42</v>
      </c>
      <c r="Y9" s="244"/>
      <c r="Z9" s="244"/>
      <c r="AA9" s="226"/>
      <c r="AB9" s="124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2:45" ht="14.25" customHeight="1">
      <c r="B10" s="228" t="s">
        <v>14</v>
      </c>
      <c r="C10" s="254"/>
      <c r="D10" s="254"/>
      <c r="E10" s="254"/>
      <c r="F10" s="254"/>
      <c r="G10" s="22"/>
      <c r="H10" s="22"/>
      <c r="I10" s="241"/>
      <c r="J10" s="23"/>
      <c r="K10" s="227"/>
      <c r="L10" s="227"/>
      <c r="M10" s="227"/>
      <c r="N10" s="24"/>
      <c r="O10" s="24"/>
      <c r="P10" s="24"/>
      <c r="Q10" s="24"/>
      <c r="R10" s="24"/>
      <c r="S10" s="227"/>
      <c r="T10" s="227"/>
      <c r="U10" s="24"/>
      <c r="V10" s="24"/>
      <c r="W10" s="22"/>
      <c r="X10" s="119"/>
      <c r="Y10" s="25"/>
      <c r="Z10" s="25"/>
      <c r="AA10" s="227"/>
      <c r="AB10" s="124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2:45" s="4" customFormat="1">
      <c r="B11" s="75">
        <v>1</v>
      </c>
      <c r="C11" s="178" t="s">
        <v>736</v>
      </c>
      <c r="D11" s="162" t="s">
        <v>230</v>
      </c>
      <c r="E11" s="163" t="s">
        <v>48</v>
      </c>
      <c r="F11" s="178" t="s">
        <v>420</v>
      </c>
      <c r="G11" s="146" t="s">
        <v>15</v>
      </c>
      <c r="H11" s="174" t="s">
        <v>820</v>
      </c>
      <c r="I11" s="127"/>
      <c r="J11" s="127"/>
      <c r="K11" s="144"/>
      <c r="L11" s="144" t="str">
        <f t="shared" ref="L11:L50" si="0">+IF(OR($G11=0,$H11=0),"Không đủ ĐKDT","")</f>
        <v/>
      </c>
      <c r="M11" s="147" t="s">
        <v>1063</v>
      </c>
      <c r="N11" s="142"/>
      <c r="O11" s="142"/>
      <c r="P11" s="142"/>
      <c r="Q11" s="142"/>
      <c r="R11" s="142"/>
      <c r="S11" s="144" t="str">
        <f t="shared" ref="S11:S50" si="1">+IF(OR($G11=0,$H11=0),"Không đủ ĐKDT","")</f>
        <v/>
      </c>
      <c r="T11" s="193" t="s">
        <v>1062</v>
      </c>
      <c r="U11" s="142">
        <v>76</v>
      </c>
      <c r="V11" s="142">
        <v>60</v>
      </c>
      <c r="W11" s="142">
        <v>90</v>
      </c>
      <c r="X11" s="147">
        <v>75</v>
      </c>
      <c r="Y11" s="122">
        <f t="shared" ref="Y11:Y50" si="2">SUM(U11:X11)</f>
        <v>301</v>
      </c>
      <c r="Z11" s="123">
        <f t="shared" ref="Z11:Z50" si="3">ROUND(Y11/40,1)</f>
        <v>7.5</v>
      </c>
      <c r="AA11" s="144" t="str">
        <f>+IF($G11=0,"Không đủ ĐKDT","")</f>
        <v/>
      </c>
      <c r="AC11" s="112" t="str">
        <f t="shared" ref="AC11:AC50" si="4">C11&amp;$AE$2</f>
        <v>B17DCVT013BAS114502TL</v>
      </c>
      <c r="AD11" s="68"/>
      <c r="AE11" s="69"/>
      <c r="AF11" s="83"/>
      <c r="AG11" s="84"/>
      <c r="AH11" s="27"/>
      <c r="AI11" s="88"/>
      <c r="AJ11" s="89"/>
      <c r="AK11" s="90"/>
      <c r="AL11" s="91"/>
      <c r="AM11" s="69"/>
      <c r="AN11" s="69"/>
      <c r="AO11" s="69"/>
      <c r="AP11" s="69"/>
      <c r="AQ11" s="69"/>
      <c r="AR11" s="69"/>
      <c r="AS11" s="69"/>
    </row>
    <row r="12" spans="2:45" s="4" customFormat="1">
      <c r="B12" s="50">
        <v>2</v>
      </c>
      <c r="C12" s="179" t="s">
        <v>737</v>
      </c>
      <c r="D12" s="166" t="s">
        <v>80</v>
      </c>
      <c r="E12" s="167" t="s">
        <v>434</v>
      </c>
      <c r="F12" s="179" t="s">
        <v>150</v>
      </c>
      <c r="G12" s="140" t="s">
        <v>15</v>
      </c>
      <c r="H12" s="135" t="s">
        <v>820</v>
      </c>
      <c r="I12" s="128"/>
      <c r="J12" s="128"/>
      <c r="K12" s="139"/>
      <c r="L12" s="139" t="str">
        <f t="shared" si="0"/>
        <v/>
      </c>
      <c r="M12" s="148" t="s">
        <v>1063</v>
      </c>
      <c r="N12" s="141"/>
      <c r="O12" s="141"/>
      <c r="P12" s="141"/>
      <c r="Q12" s="141"/>
      <c r="R12" s="141"/>
      <c r="S12" s="139" t="str">
        <f t="shared" si="1"/>
        <v/>
      </c>
      <c r="T12" s="194" t="s">
        <v>1062</v>
      </c>
      <c r="U12" s="141">
        <v>71</v>
      </c>
      <c r="V12" s="141">
        <v>40</v>
      </c>
      <c r="W12" s="141">
        <v>75</v>
      </c>
      <c r="X12" s="148">
        <v>65</v>
      </c>
      <c r="Y12" s="122">
        <f t="shared" si="2"/>
        <v>251</v>
      </c>
      <c r="Z12" s="123">
        <f t="shared" si="3"/>
        <v>6.3</v>
      </c>
      <c r="AA12" s="139" t="str">
        <f>+IF($G12=0,"Không đủ ĐKDT","")</f>
        <v/>
      </c>
      <c r="AC12" s="112" t="str">
        <f t="shared" si="4"/>
        <v>B16DCQT014BAS114502TL</v>
      </c>
      <c r="AD12" s="68"/>
      <c r="AE12" s="69"/>
      <c r="AF12" s="83"/>
      <c r="AG12" s="84"/>
      <c r="AH12" s="27"/>
      <c r="AI12" s="88"/>
      <c r="AJ12" s="89"/>
      <c r="AK12" s="90"/>
      <c r="AL12" s="91"/>
      <c r="AM12" s="70"/>
      <c r="AN12" s="70"/>
      <c r="AO12" s="70"/>
      <c r="AP12" s="70"/>
      <c r="AQ12" s="70"/>
      <c r="AR12" s="70"/>
      <c r="AS12" s="49"/>
    </row>
    <row r="13" spans="2:45" s="4" customFormat="1">
      <c r="B13" s="50">
        <v>3</v>
      </c>
      <c r="C13" s="179" t="s">
        <v>738</v>
      </c>
      <c r="D13" s="166" t="s">
        <v>110</v>
      </c>
      <c r="E13" s="167" t="s">
        <v>201</v>
      </c>
      <c r="F13" s="179" t="s">
        <v>410</v>
      </c>
      <c r="G13" s="140" t="s">
        <v>15</v>
      </c>
      <c r="H13" s="135" t="s">
        <v>820</v>
      </c>
      <c r="I13" s="128"/>
      <c r="J13" s="128"/>
      <c r="K13" s="139"/>
      <c r="L13" s="139" t="str">
        <f t="shared" si="0"/>
        <v/>
      </c>
      <c r="M13" s="148" t="s">
        <v>1063</v>
      </c>
      <c r="N13" s="141"/>
      <c r="O13" s="141"/>
      <c r="P13" s="141"/>
      <c r="Q13" s="141"/>
      <c r="R13" s="141"/>
      <c r="S13" s="139" t="str">
        <f t="shared" si="1"/>
        <v/>
      </c>
      <c r="T13" s="194" t="s">
        <v>1062</v>
      </c>
      <c r="U13" s="141" t="s">
        <v>1087</v>
      </c>
      <c r="V13" s="141" t="s">
        <v>1087</v>
      </c>
      <c r="W13" s="141" t="s">
        <v>1087</v>
      </c>
      <c r="X13" s="141" t="s">
        <v>1087</v>
      </c>
      <c r="Y13" s="122">
        <f t="shared" si="2"/>
        <v>0</v>
      </c>
      <c r="Z13" s="123">
        <f t="shared" si="3"/>
        <v>0</v>
      </c>
      <c r="AA13" s="139" t="s">
        <v>1089</v>
      </c>
      <c r="AC13" s="112" t="str">
        <f t="shared" si="4"/>
        <v>B16DCDT011BAS114502TL</v>
      </c>
      <c r="AD13" s="68"/>
      <c r="AE13" s="69"/>
      <c r="AF13" s="83"/>
      <c r="AG13" s="84"/>
      <c r="AH13" s="27"/>
      <c r="AI13" s="88"/>
      <c r="AJ13" s="89"/>
      <c r="AK13" s="90"/>
      <c r="AL13" s="91"/>
      <c r="AM13" s="70"/>
      <c r="AN13" s="70"/>
      <c r="AO13" s="70"/>
      <c r="AP13" s="70"/>
      <c r="AQ13" s="70"/>
      <c r="AR13" s="70"/>
      <c r="AS13" s="49"/>
    </row>
    <row r="14" spans="2:45" s="4" customFormat="1">
      <c r="B14" s="50">
        <v>4</v>
      </c>
      <c r="C14" s="179" t="s">
        <v>739</v>
      </c>
      <c r="D14" s="166" t="s">
        <v>296</v>
      </c>
      <c r="E14" s="167" t="s">
        <v>144</v>
      </c>
      <c r="F14" s="179" t="s">
        <v>293</v>
      </c>
      <c r="G14" s="140" t="s">
        <v>15</v>
      </c>
      <c r="H14" s="135" t="s">
        <v>820</v>
      </c>
      <c r="I14" s="128"/>
      <c r="J14" s="128"/>
      <c r="K14" s="139"/>
      <c r="L14" s="139" t="str">
        <f t="shared" si="0"/>
        <v/>
      </c>
      <c r="M14" s="148" t="s">
        <v>1063</v>
      </c>
      <c r="N14" s="141"/>
      <c r="O14" s="141"/>
      <c r="P14" s="141"/>
      <c r="Q14" s="141"/>
      <c r="R14" s="141"/>
      <c r="S14" s="139" t="str">
        <f t="shared" si="1"/>
        <v/>
      </c>
      <c r="T14" s="194" t="s">
        <v>1062</v>
      </c>
      <c r="U14" s="141">
        <v>41</v>
      </c>
      <c r="V14" s="141">
        <v>0</v>
      </c>
      <c r="W14" s="141">
        <v>50</v>
      </c>
      <c r="X14" s="148">
        <v>10</v>
      </c>
      <c r="Y14" s="122">
        <f t="shared" si="2"/>
        <v>101</v>
      </c>
      <c r="Z14" s="123">
        <f t="shared" si="3"/>
        <v>2.5</v>
      </c>
      <c r="AA14" s="139" t="str">
        <f>+IF($G14=0,"Không đủ ĐKDT","")</f>
        <v/>
      </c>
      <c r="AC14" s="112" t="str">
        <f t="shared" si="4"/>
        <v>B16DCQT019BAS114502TL</v>
      </c>
      <c r="AD14" s="68"/>
      <c r="AE14" s="69"/>
      <c r="AF14" s="83"/>
      <c r="AG14" s="84"/>
      <c r="AH14" s="27"/>
      <c r="AI14" s="88"/>
      <c r="AJ14" s="89"/>
      <c r="AK14" s="90"/>
      <c r="AL14" s="91"/>
      <c r="AM14" s="70"/>
      <c r="AN14" s="70"/>
      <c r="AO14" s="70"/>
      <c r="AP14" s="70"/>
      <c r="AQ14" s="70"/>
      <c r="AR14" s="70"/>
      <c r="AS14" s="49"/>
    </row>
    <row r="15" spans="2:45" s="4" customFormat="1">
      <c r="B15" s="50">
        <v>5</v>
      </c>
      <c r="C15" s="179" t="s">
        <v>740</v>
      </c>
      <c r="D15" s="166" t="s">
        <v>265</v>
      </c>
      <c r="E15" s="167" t="s">
        <v>93</v>
      </c>
      <c r="F15" s="179" t="s">
        <v>588</v>
      </c>
      <c r="G15" s="140" t="s">
        <v>15</v>
      </c>
      <c r="H15" s="135" t="s">
        <v>820</v>
      </c>
      <c r="I15" s="128"/>
      <c r="J15" s="128"/>
      <c r="K15" s="139"/>
      <c r="L15" s="139" t="str">
        <f t="shared" si="0"/>
        <v/>
      </c>
      <c r="M15" s="148" t="s">
        <v>1063</v>
      </c>
      <c r="N15" s="141"/>
      <c r="O15" s="141"/>
      <c r="P15" s="141"/>
      <c r="Q15" s="141"/>
      <c r="R15" s="141"/>
      <c r="S15" s="139" t="str">
        <f t="shared" si="1"/>
        <v/>
      </c>
      <c r="T15" s="194" t="s">
        <v>1062</v>
      </c>
      <c r="U15" s="141">
        <v>19</v>
      </c>
      <c r="V15" s="141">
        <v>0</v>
      </c>
      <c r="W15" s="141">
        <v>50</v>
      </c>
      <c r="X15" s="148">
        <v>10</v>
      </c>
      <c r="Y15" s="122">
        <f t="shared" si="2"/>
        <v>79</v>
      </c>
      <c r="Z15" s="123">
        <f t="shared" si="3"/>
        <v>2</v>
      </c>
      <c r="AA15" s="139" t="str">
        <f>+IF($G15=0,"Không đủ ĐKDT","")</f>
        <v/>
      </c>
      <c r="AC15" s="112" t="str">
        <f t="shared" si="4"/>
        <v>B15DCVT091BAS114502TL</v>
      </c>
      <c r="AD15" s="68"/>
      <c r="AE15" s="69"/>
      <c r="AF15" s="83"/>
      <c r="AG15" s="84"/>
      <c r="AH15" s="27"/>
      <c r="AI15" s="88"/>
      <c r="AJ15" s="89"/>
      <c r="AK15" s="90"/>
      <c r="AL15" s="91"/>
      <c r="AM15" s="70"/>
      <c r="AN15" s="70"/>
      <c r="AO15" s="70"/>
      <c r="AP15" s="70"/>
      <c r="AQ15" s="70"/>
      <c r="AR15" s="70"/>
      <c r="AS15" s="49"/>
    </row>
    <row r="16" spans="2:45" s="4" customFormat="1">
      <c r="B16" s="50">
        <v>6</v>
      </c>
      <c r="C16" s="179" t="s">
        <v>643</v>
      </c>
      <c r="D16" s="166" t="s">
        <v>644</v>
      </c>
      <c r="E16" s="167" t="s">
        <v>93</v>
      </c>
      <c r="F16" s="179" t="s">
        <v>382</v>
      </c>
      <c r="G16" s="140" t="s">
        <v>15</v>
      </c>
      <c r="H16" s="135" t="s">
        <v>820</v>
      </c>
      <c r="I16" s="128"/>
      <c r="J16" s="128"/>
      <c r="K16" s="139"/>
      <c r="L16" s="139" t="str">
        <f t="shared" si="0"/>
        <v/>
      </c>
      <c r="M16" s="148" t="s">
        <v>1063</v>
      </c>
      <c r="N16" s="141"/>
      <c r="O16" s="141"/>
      <c r="P16" s="141"/>
      <c r="Q16" s="141"/>
      <c r="R16" s="141"/>
      <c r="S16" s="139" t="str">
        <f t="shared" si="1"/>
        <v/>
      </c>
      <c r="T16" s="194" t="s">
        <v>1062</v>
      </c>
      <c r="U16" s="141">
        <v>37</v>
      </c>
      <c r="V16" s="141">
        <v>0</v>
      </c>
      <c r="W16" s="141">
        <v>35</v>
      </c>
      <c r="X16" s="148">
        <v>40</v>
      </c>
      <c r="Y16" s="122">
        <f t="shared" si="2"/>
        <v>112</v>
      </c>
      <c r="Z16" s="123">
        <f t="shared" si="3"/>
        <v>2.8</v>
      </c>
      <c r="AA16" s="139" t="str">
        <f>+IF($G16=0,"Không đủ ĐKDT","")</f>
        <v/>
      </c>
      <c r="AC16" s="112" t="str">
        <f t="shared" si="4"/>
        <v>B16DCCN091BAS114502TL</v>
      </c>
      <c r="AD16" s="68"/>
      <c r="AE16" s="69"/>
      <c r="AF16" s="83"/>
      <c r="AG16" s="84"/>
      <c r="AH16" s="27"/>
      <c r="AI16" s="88"/>
      <c r="AJ16" s="89"/>
      <c r="AK16" s="90"/>
      <c r="AL16" s="91"/>
      <c r="AM16" s="70"/>
      <c r="AN16" s="70"/>
      <c r="AO16" s="70"/>
      <c r="AP16" s="70"/>
      <c r="AQ16" s="70"/>
      <c r="AR16" s="70"/>
      <c r="AS16" s="49"/>
    </row>
    <row r="17" spans="2:45" s="4" customFormat="1">
      <c r="B17" s="50">
        <v>7</v>
      </c>
      <c r="C17" s="179" t="s">
        <v>741</v>
      </c>
      <c r="D17" s="166" t="s">
        <v>282</v>
      </c>
      <c r="E17" s="167" t="s">
        <v>94</v>
      </c>
      <c r="F17" s="179" t="s">
        <v>229</v>
      </c>
      <c r="G17" s="140" t="s">
        <v>15</v>
      </c>
      <c r="H17" s="135" t="s">
        <v>820</v>
      </c>
      <c r="I17" s="128"/>
      <c r="J17" s="128"/>
      <c r="K17" s="139"/>
      <c r="L17" s="139" t="str">
        <f t="shared" si="0"/>
        <v/>
      </c>
      <c r="M17" s="148" t="s">
        <v>1063</v>
      </c>
      <c r="N17" s="141"/>
      <c r="O17" s="141"/>
      <c r="P17" s="141"/>
      <c r="Q17" s="141"/>
      <c r="R17" s="141"/>
      <c r="S17" s="139" t="str">
        <f t="shared" si="1"/>
        <v/>
      </c>
      <c r="T17" s="194" t="s">
        <v>1062</v>
      </c>
      <c r="U17" s="141" t="s">
        <v>1087</v>
      </c>
      <c r="V17" s="141" t="s">
        <v>1087</v>
      </c>
      <c r="W17" s="141" t="s">
        <v>1087</v>
      </c>
      <c r="X17" s="141" t="s">
        <v>1087</v>
      </c>
      <c r="Y17" s="122">
        <f t="shared" si="2"/>
        <v>0</v>
      </c>
      <c r="Z17" s="123">
        <f t="shared" si="3"/>
        <v>0</v>
      </c>
      <c r="AA17" s="139" t="s">
        <v>1089</v>
      </c>
      <c r="AC17" s="112" t="str">
        <f t="shared" si="4"/>
        <v>B15DCCN161BAS114502TL</v>
      </c>
      <c r="AD17" s="68"/>
      <c r="AE17" s="69"/>
      <c r="AF17" s="83"/>
      <c r="AG17" s="84"/>
      <c r="AH17" s="27"/>
      <c r="AI17" s="88"/>
      <c r="AJ17" s="89"/>
      <c r="AK17" s="90"/>
      <c r="AL17" s="91"/>
      <c r="AM17" s="70"/>
      <c r="AN17" s="70"/>
      <c r="AO17" s="70"/>
      <c r="AP17" s="70"/>
      <c r="AQ17" s="70"/>
      <c r="AR17" s="70"/>
      <c r="AS17" s="49"/>
    </row>
    <row r="18" spans="2:45" s="4" customFormat="1">
      <c r="B18" s="50">
        <v>8</v>
      </c>
      <c r="C18" s="179" t="s">
        <v>742</v>
      </c>
      <c r="D18" s="166" t="s">
        <v>706</v>
      </c>
      <c r="E18" s="167" t="s">
        <v>147</v>
      </c>
      <c r="F18" s="179" t="s">
        <v>362</v>
      </c>
      <c r="G18" s="140" t="s">
        <v>15</v>
      </c>
      <c r="H18" s="135" t="s">
        <v>820</v>
      </c>
      <c r="I18" s="128"/>
      <c r="J18" s="128"/>
      <c r="K18" s="139"/>
      <c r="L18" s="139" t="str">
        <f t="shared" si="0"/>
        <v/>
      </c>
      <c r="M18" s="148" t="s">
        <v>1063</v>
      </c>
      <c r="N18" s="141"/>
      <c r="O18" s="141"/>
      <c r="P18" s="141"/>
      <c r="Q18" s="141"/>
      <c r="R18" s="141"/>
      <c r="S18" s="139" t="str">
        <f t="shared" si="1"/>
        <v/>
      </c>
      <c r="T18" s="194" t="s">
        <v>1062</v>
      </c>
      <c r="U18" s="141">
        <v>53</v>
      </c>
      <c r="V18" s="141">
        <v>0</v>
      </c>
      <c r="W18" s="141">
        <v>55</v>
      </c>
      <c r="X18" s="148">
        <v>10</v>
      </c>
      <c r="Y18" s="122">
        <f t="shared" si="2"/>
        <v>118</v>
      </c>
      <c r="Z18" s="123">
        <f t="shared" si="3"/>
        <v>3</v>
      </c>
      <c r="AA18" s="139" t="str">
        <f>+IF($G18=0,"Không đủ ĐKDT","")</f>
        <v/>
      </c>
      <c r="AB18" s="76"/>
      <c r="AC18" s="112" t="str">
        <f t="shared" si="4"/>
        <v>B16DCCN049BAS114502TL</v>
      </c>
      <c r="AD18" s="68"/>
      <c r="AE18" s="69"/>
      <c r="AF18" s="83"/>
      <c r="AG18" s="84"/>
      <c r="AH18" s="27"/>
      <c r="AI18" s="88"/>
      <c r="AJ18" s="89"/>
      <c r="AK18" s="90"/>
      <c r="AL18" s="91"/>
      <c r="AM18" s="70"/>
      <c r="AN18" s="70"/>
      <c r="AO18" s="70"/>
      <c r="AP18" s="70"/>
      <c r="AQ18" s="70"/>
      <c r="AR18" s="70"/>
      <c r="AS18" s="49"/>
    </row>
    <row r="19" spans="2:45" s="4" customFormat="1">
      <c r="B19" s="50">
        <v>9</v>
      </c>
      <c r="C19" s="179" t="s">
        <v>743</v>
      </c>
      <c r="D19" s="166" t="s">
        <v>103</v>
      </c>
      <c r="E19" s="167" t="s">
        <v>62</v>
      </c>
      <c r="F19" s="179" t="s">
        <v>175</v>
      </c>
      <c r="G19" s="140" t="s">
        <v>15</v>
      </c>
      <c r="H19" s="135" t="s">
        <v>820</v>
      </c>
      <c r="I19" s="128"/>
      <c r="J19" s="128"/>
      <c r="K19" s="139"/>
      <c r="L19" s="139" t="str">
        <f t="shared" si="0"/>
        <v/>
      </c>
      <c r="M19" s="148" t="s">
        <v>1063</v>
      </c>
      <c r="N19" s="141"/>
      <c r="O19" s="141"/>
      <c r="P19" s="141"/>
      <c r="Q19" s="141"/>
      <c r="R19" s="141"/>
      <c r="S19" s="139" t="str">
        <f t="shared" si="1"/>
        <v/>
      </c>
      <c r="T19" s="194" t="s">
        <v>1062</v>
      </c>
      <c r="U19" s="141" t="s">
        <v>1087</v>
      </c>
      <c r="V19" s="141" t="s">
        <v>1087</v>
      </c>
      <c r="W19" s="141" t="s">
        <v>1087</v>
      </c>
      <c r="X19" s="141" t="s">
        <v>1087</v>
      </c>
      <c r="Y19" s="122">
        <f t="shared" si="2"/>
        <v>0</v>
      </c>
      <c r="Z19" s="123">
        <f t="shared" si="3"/>
        <v>0</v>
      </c>
      <c r="AA19" s="139" t="s">
        <v>1089</v>
      </c>
      <c r="AB19" s="79"/>
      <c r="AC19" s="112" t="str">
        <f t="shared" si="4"/>
        <v>B15DCCN133BAS114502TL</v>
      </c>
      <c r="AD19" s="68"/>
      <c r="AE19" s="69"/>
      <c r="AF19" s="83"/>
      <c r="AG19" s="84"/>
      <c r="AH19" s="27"/>
      <c r="AI19" s="88"/>
      <c r="AJ19" s="89"/>
      <c r="AK19" s="90"/>
      <c r="AL19" s="91"/>
      <c r="AM19" s="70"/>
      <c r="AN19" s="70"/>
      <c r="AO19" s="70"/>
      <c r="AP19" s="70"/>
      <c r="AQ19" s="70"/>
      <c r="AR19" s="70"/>
      <c r="AS19" s="49"/>
    </row>
    <row r="20" spans="2:45" s="4" customFormat="1">
      <c r="B20" s="50">
        <v>10</v>
      </c>
      <c r="C20" s="179" t="s">
        <v>151</v>
      </c>
      <c r="D20" s="166" t="s">
        <v>152</v>
      </c>
      <c r="E20" s="167" t="s">
        <v>128</v>
      </c>
      <c r="F20" s="179" t="s">
        <v>153</v>
      </c>
      <c r="G20" s="140" t="s">
        <v>15</v>
      </c>
      <c r="H20" s="135" t="s">
        <v>820</v>
      </c>
      <c r="I20" s="128"/>
      <c r="J20" s="128"/>
      <c r="K20" s="139"/>
      <c r="L20" s="139" t="str">
        <f t="shared" si="0"/>
        <v/>
      </c>
      <c r="M20" s="148" t="s">
        <v>1063</v>
      </c>
      <c r="N20" s="141"/>
      <c r="O20" s="141"/>
      <c r="P20" s="141"/>
      <c r="Q20" s="141"/>
      <c r="R20" s="141"/>
      <c r="S20" s="139" t="str">
        <f t="shared" si="1"/>
        <v/>
      </c>
      <c r="T20" s="194" t="s">
        <v>1062</v>
      </c>
      <c r="U20" s="141">
        <v>9</v>
      </c>
      <c r="V20" s="141">
        <v>0</v>
      </c>
      <c r="W20" s="141">
        <v>40</v>
      </c>
      <c r="X20" s="148">
        <v>10</v>
      </c>
      <c r="Y20" s="122">
        <f t="shared" si="2"/>
        <v>59</v>
      </c>
      <c r="Z20" s="123">
        <f t="shared" si="3"/>
        <v>1.5</v>
      </c>
      <c r="AA20" s="139" t="str">
        <f t="shared" ref="AA20:AA26" si="5">+IF($G20=0,"Không đủ ĐKDT","")</f>
        <v/>
      </c>
      <c r="AB20" s="79"/>
      <c r="AC20" s="112" t="str">
        <f t="shared" si="4"/>
        <v>B16DCPT040BAS114502TL</v>
      </c>
      <c r="AD20" s="68"/>
      <c r="AE20" s="69"/>
      <c r="AF20" s="83"/>
      <c r="AG20" s="84"/>
      <c r="AH20" s="27"/>
      <c r="AI20" s="88"/>
      <c r="AJ20" s="89"/>
      <c r="AK20" s="90"/>
      <c r="AL20" s="91"/>
      <c r="AM20" s="70"/>
      <c r="AN20" s="70"/>
      <c r="AO20" s="70"/>
      <c r="AP20" s="70"/>
      <c r="AQ20" s="70"/>
      <c r="AR20" s="70"/>
      <c r="AS20" s="49"/>
    </row>
    <row r="21" spans="2:45" s="4" customFormat="1">
      <c r="B21" s="50">
        <v>11</v>
      </c>
      <c r="C21" s="179" t="s">
        <v>155</v>
      </c>
      <c r="D21" s="166" t="s">
        <v>105</v>
      </c>
      <c r="E21" s="167" t="s">
        <v>156</v>
      </c>
      <c r="F21" s="179" t="s">
        <v>157</v>
      </c>
      <c r="G21" s="140" t="s">
        <v>15</v>
      </c>
      <c r="H21" s="135" t="s">
        <v>820</v>
      </c>
      <c r="I21" s="128"/>
      <c r="J21" s="128"/>
      <c r="K21" s="139"/>
      <c r="L21" s="139" t="str">
        <f t="shared" si="0"/>
        <v/>
      </c>
      <c r="M21" s="148" t="s">
        <v>1063</v>
      </c>
      <c r="N21" s="141"/>
      <c r="O21" s="141"/>
      <c r="P21" s="141"/>
      <c r="Q21" s="141"/>
      <c r="R21" s="141"/>
      <c r="S21" s="139" t="str">
        <f t="shared" si="1"/>
        <v/>
      </c>
      <c r="T21" s="194" t="s">
        <v>1062</v>
      </c>
      <c r="U21" s="141">
        <v>35</v>
      </c>
      <c r="V21" s="141">
        <v>0</v>
      </c>
      <c r="W21" s="141">
        <v>65</v>
      </c>
      <c r="X21" s="148">
        <v>55</v>
      </c>
      <c r="Y21" s="122">
        <f t="shared" si="2"/>
        <v>155</v>
      </c>
      <c r="Z21" s="123">
        <f t="shared" si="3"/>
        <v>3.9</v>
      </c>
      <c r="AA21" s="139" t="str">
        <f t="shared" si="5"/>
        <v/>
      </c>
      <c r="AB21" s="79"/>
      <c r="AC21" s="112" t="str">
        <f t="shared" si="4"/>
        <v>B16DCCN130BAS114502TL</v>
      </c>
      <c r="AD21" s="68"/>
      <c r="AE21" s="69"/>
      <c r="AF21" s="83"/>
      <c r="AG21" s="84"/>
      <c r="AH21" s="27"/>
      <c r="AI21" s="88"/>
      <c r="AJ21" s="89"/>
      <c r="AK21" s="90"/>
      <c r="AL21" s="91"/>
      <c r="AM21" s="70"/>
      <c r="AN21" s="70"/>
      <c r="AO21" s="70"/>
      <c r="AP21" s="70"/>
      <c r="AQ21" s="70"/>
      <c r="AR21" s="70"/>
      <c r="AS21" s="49"/>
    </row>
    <row r="22" spans="2:45" s="4" customFormat="1">
      <c r="B22" s="50">
        <v>12</v>
      </c>
      <c r="C22" s="179" t="s">
        <v>499</v>
      </c>
      <c r="D22" s="166" t="s">
        <v>330</v>
      </c>
      <c r="E22" s="167" t="s">
        <v>68</v>
      </c>
      <c r="F22" s="179" t="s">
        <v>141</v>
      </c>
      <c r="G22" s="140" t="s">
        <v>15</v>
      </c>
      <c r="H22" s="135" t="s">
        <v>820</v>
      </c>
      <c r="I22" s="128"/>
      <c r="J22" s="128"/>
      <c r="K22" s="139"/>
      <c r="L22" s="139" t="str">
        <f t="shared" si="0"/>
        <v/>
      </c>
      <c r="M22" s="148" t="s">
        <v>1063</v>
      </c>
      <c r="N22" s="141"/>
      <c r="O22" s="141"/>
      <c r="P22" s="141"/>
      <c r="Q22" s="141"/>
      <c r="R22" s="141"/>
      <c r="S22" s="139" t="str">
        <f t="shared" si="1"/>
        <v/>
      </c>
      <c r="T22" s="194" t="s">
        <v>1062</v>
      </c>
      <c r="U22" s="141">
        <v>25</v>
      </c>
      <c r="V22" s="141">
        <v>0</v>
      </c>
      <c r="W22" s="141">
        <v>30</v>
      </c>
      <c r="X22" s="148">
        <v>10</v>
      </c>
      <c r="Y22" s="122">
        <f t="shared" si="2"/>
        <v>65</v>
      </c>
      <c r="Z22" s="123">
        <f t="shared" si="3"/>
        <v>1.6</v>
      </c>
      <c r="AA22" s="139" t="str">
        <f t="shared" si="5"/>
        <v/>
      </c>
      <c r="AB22" s="79"/>
      <c r="AC22" s="112" t="str">
        <f t="shared" si="4"/>
        <v>B15DCQT079BAS114502TL</v>
      </c>
      <c r="AD22" s="68"/>
      <c r="AE22" s="69"/>
      <c r="AF22" s="83"/>
      <c r="AG22" s="84"/>
      <c r="AH22" s="27"/>
      <c r="AI22" s="88"/>
      <c r="AJ22" s="89"/>
      <c r="AK22" s="90"/>
      <c r="AL22" s="91"/>
      <c r="AM22" s="70"/>
      <c r="AN22" s="70"/>
      <c r="AO22" s="70"/>
      <c r="AP22" s="70"/>
      <c r="AQ22" s="70"/>
      <c r="AR22" s="70"/>
      <c r="AS22" s="49"/>
    </row>
    <row r="23" spans="2:45" s="4" customFormat="1">
      <c r="B23" s="50">
        <v>13</v>
      </c>
      <c r="C23" s="179" t="s">
        <v>744</v>
      </c>
      <c r="D23" s="166" t="s">
        <v>58</v>
      </c>
      <c r="E23" s="167" t="s">
        <v>77</v>
      </c>
      <c r="F23" s="179" t="s">
        <v>347</v>
      </c>
      <c r="G23" s="140" t="s">
        <v>15</v>
      </c>
      <c r="H23" s="135" t="s">
        <v>820</v>
      </c>
      <c r="I23" s="128"/>
      <c r="J23" s="128"/>
      <c r="K23" s="139"/>
      <c r="L23" s="139" t="str">
        <f t="shared" si="0"/>
        <v/>
      </c>
      <c r="M23" s="148" t="s">
        <v>1063</v>
      </c>
      <c r="N23" s="141"/>
      <c r="O23" s="141"/>
      <c r="P23" s="141"/>
      <c r="Q23" s="141"/>
      <c r="R23" s="141"/>
      <c r="S23" s="139" t="str">
        <f t="shared" si="1"/>
        <v/>
      </c>
      <c r="T23" s="194" t="s">
        <v>1062</v>
      </c>
      <c r="U23" s="141">
        <v>69</v>
      </c>
      <c r="V23" s="141">
        <v>0</v>
      </c>
      <c r="W23" s="141">
        <v>95</v>
      </c>
      <c r="X23" s="148">
        <v>10</v>
      </c>
      <c r="Y23" s="122">
        <f t="shared" si="2"/>
        <v>174</v>
      </c>
      <c r="Z23" s="123">
        <f t="shared" si="3"/>
        <v>4.4000000000000004</v>
      </c>
      <c r="AA23" s="139" t="str">
        <f t="shared" si="5"/>
        <v/>
      </c>
      <c r="AB23" s="79"/>
      <c r="AC23" s="112" t="str">
        <f t="shared" si="4"/>
        <v>B17DCCN396BAS114502TL</v>
      </c>
      <c r="AD23" s="68"/>
      <c r="AE23" s="69"/>
      <c r="AF23" s="83"/>
      <c r="AG23" s="84"/>
      <c r="AH23" s="27"/>
      <c r="AI23" s="88"/>
      <c r="AJ23" s="89"/>
      <c r="AK23" s="90"/>
      <c r="AL23" s="91"/>
      <c r="AM23" s="70"/>
      <c r="AN23" s="70"/>
      <c r="AO23" s="70"/>
      <c r="AP23" s="70"/>
      <c r="AQ23" s="70"/>
      <c r="AR23" s="70"/>
      <c r="AS23" s="49"/>
    </row>
    <row r="24" spans="2:45" s="4" customFormat="1">
      <c r="B24" s="50">
        <v>14</v>
      </c>
      <c r="C24" s="179" t="s">
        <v>626</v>
      </c>
      <c r="D24" s="166" t="s">
        <v>105</v>
      </c>
      <c r="E24" s="167" t="s">
        <v>133</v>
      </c>
      <c r="F24" s="179" t="s">
        <v>141</v>
      </c>
      <c r="G24" s="140" t="s">
        <v>15</v>
      </c>
      <c r="H24" s="135" t="s">
        <v>820</v>
      </c>
      <c r="I24" s="128"/>
      <c r="J24" s="128"/>
      <c r="K24" s="139"/>
      <c r="L24" s="139" t="str">
        <f t="shared" si="0"/>
        <v/>
      </c>
      <c r="M24" s="148" t="s">
        <v>1063</v>
      </c>
      <c r="N24" s="141"/>
      <c r="O24" s="141"/>
      <c r="P24" s="141"/>
      <c r="Q24" s="141"/>
      <c r="R24" s="141"/>
      <c r="S24" s="139" t="str">
        <f t="shared" si="1"/>
        <v/>
      </c>
      <c r="T24" s="194" t="s">
        <v>1062</v>
      </c>
      <c r="U24" s="141">
        <v>10</v>
      </c>
      <c r="V24" s="141">
        <v>0</v>
      </c>
      <c r="W24" s="141">
        <v>40</v>
      </c>
      <c r="X24" s="148">
        <v>10</v>
      </c>
      <c r="Y24" s="122">
        <f t="shared" si="2"/>
        <v>60</v>
      </c>
      <c r="Z24" s="123">
        <f t="shared" si="3"/>
        <v>1.5</v>
      </c>
      <c r="AA24" s="139" t="str">
        <f t="shared" si="5"/>
        <v/>
      </c>
      <c r="AB24" s="79"/>
      <c r="AC24" s="112" t="str">
        <f t="shared" si="4"/>
        <v>B15DCQT112BAS114502TL</v>
      </c>
      <c r="AD24" s="68"/>
      <c r="AE24" s="69"/>
      <c r="AF24" s="83"/>
      <c r="AG24" s="84"/>
      <c r="AH24" s="27"/>
      <c r="AI24" s="88"/>
      <c r="AJ24" s="89"/>
      <c r="AK24" s="90"/>
      <c r="AL24" s="91"/>
      <c r="AM24" s="70"/>
      <c r="AN24" s="70"/>
      <c r="AO24" s="70"/>
      <c r="AP24" s="70"/>
      <c r="AQ24" s="70"/>
      <c r="AR24" s="70"/>
      <c r="AS24" s="49"/>
    </row>
    <row r="25" spans="2:45" s="4" customFormat="1">
      <c r="B25" s="50">
        <v>15</v>
      </c>
      <c r="C25" s="179" t="s">
        <v>430</v>
      </c>
      <c r="D25" s="166" t="s">
        <v>268</v>
      </c>
      <c r="E25" s="167" t="s">
        <v>315</v>
      </c>
      <c r="F25" s="179" t="s">
        <v>211</v>
      </c>
      <c r="G25" s="140" t="s">
        <v>15</v>
      </c>
      <c r="H25" s="135" t="s">
        <v>820</v>
      </c>
      <c r="I25" s="128"/>
      <c r="J25" s="128"/>
      <c r="K25" s="139"/>
      <c r="L25" s="139" t="str">
        <f t="shared" si="0"/>
        <v/>
      </c>
      <c r="M25" s="148" t="s">
        <v>1063</v>
      </c>
      <c r="N25" s="141"/>
      <c r="O25" s="141"/>
      <c r="P25" s="141"/>
      <c r="Q25" s="141"/>
      <c r="R25" s="141"/>
      <c r="S25" s="139" t="str">
        <f t="shared" si="1"/>
        <v/>
      </c>
      <c r="T25" s="194" t="s">
        <v>1062</v>
      </c>
      <c r="U25" s="141">
        <v>61</v>
      </c>
      <c r="V25" s="141">
        <v>0</v>
      </c>
      <c r="W25" s="141">
        <v>25</v>
      </c>
      <c r="X25" s="148">
        <v>10</v>
      </c>
      <c r="Y25" s="122">
        <f t="shared" si="2"/>
        <v>96</v>
      </c>
      <c r="Z25" s="123">
        <f t="shared" si="3"/>
        <v>2.4</v>
      </c>
      <c r="AA25" s="139" t="str">
        <f t="shared" si="5"/>
        <v/>
      </c>
      <c r="AB25" s="79"/>
      <c r="AC25" s="112" t="str">
        <f t="shared" si="4"/>
        <v>B15DCAT107BAS114502TL</v>
      </c>
      <c r="AD25" s="68"/>
      <c r="AE25" s="69"/>
      <c r="AF25" s="83"/>
      <c r="AG25" s="84"/>
      <c r="AH25" s="27"/>
      <c r="AI25" s="88"/>
      <c r="AJ25" s="89"/>
      <c r="AK25" s="90"/>
      <c r="AL25" s="91"/>
      <c r="AM25" s="70"/>
      <c r="AN25" s="70"/>
      <c r="AO25" s="70"/>
      <c r="AP25" s="70"/>
      <c r="AQ25" s="70"/>
      <c r="AR25" s="70"/>
      <c r="AS25" s="49"/>
    </row>
    <row r="26" spans="2:45" s="4" customFormat="1">
      <c r="B26" s="50">
        <v>16</v>
      </c>
      <c r="C26" s="179" t="s">
        <v>745</v>
      </c>
      <c r="D26" s="166" t="s">
        <v>336</v>
      </c>
      <c r="E26" s="167" t="s">
        <v>315</v>
      </c>
      <c r="F26" s="179" t="s">
        <v>504</v>
      </c>
      <c r="G26" s="140" t="s">
        <v>15</v>
      </c>
      <c r="H26" s="135" t="s">
        <v>820</v>
      </c>
      <c r="I26" s="128"/>
      <c r="J26" s="128"/>
      <c r="K26" s="139"/>
      <c r="L26" s="139" t="str">
        <f t="shared" si="0"/>
        <v/>
      </c>
      <c r="M26" s="148" t="s">
        <v>1063</v>
      </c>
      <c r="N26" s="141"/>
      <c r="O26" s="141"/>
      <c r="P26" s="141"/>
      <c r="Q26" s="141"/>
      <c r="R26" s="141"/>
      <c r="S26" s="139" t="str">
        <f t="shared" si="1"/>
        <v/>
      </c>
      <c r="T26" s="194" t="s">
        <v>1062</v>
      </c>
      <c r="U26" s="141">
        <v>45</v>
      </c>
      <c r="V26" s="141">
        <v>40</v>
      </c>
      <c r="W26" s="141">
        <v>80</v>
      </c>
      <c r="X26" s="148">
        <v>10</v>
      </c>
      <c r="Y26" s="122">
        <f t="shared" si="2"/>
        <v>175</v>
      </c>
      <c r="Z26" s="123">
        <f t="shared" si="3"/>
        <v>4.4000000000000004</v>
      </c>
      <c r="AA26" s="139" t="str">
        <f t="shared" si="5"/>
        <v/>
      </c>
      <c r="AB26" s="79"/>
      <c r="AC26" s="112" t="str">
        <f t="shared" si="4"/>
        <v>B15DCDT119BAS114502TL</v>
      </c>
      <c r="AD26" s="68"/>
      <c r="AE26" s="69"/>
      <c r="AF26" s="83"/>
      <c r="AG26" s="84"/>
      <c r="AH26" s="27"/>
      <c r="AI26" s="88"/>
      <c r="AJ26" s="89"/>
      <c r="AK26" s="90"/>
      <c r="AL26" s="91"/>
      <c r="AM26" s="70"/>
      <c r="AN26" s="70"/>
      <c r="AO26" s="70"/>
      <c r="AP26" s="70"/>
      <c r="AQ26" s="70"/>
      <c r="AR26" s="70"/>
      <c r="AS26" s="49"/>
    </row>
    <row r="27" spans="2:45" s="4" customFormat="1">
      <c r="B27" s="50">
        <v>17</v>
      </c>
      <c r="C27" s="179" t="s">
        <v>746</v>
      </c>
      <c r="D27" s="166" t="s">
        <v>80</v>
      </c>
      <c r="E27" s="167" t="s">
        <v>240</v>
      </c>
      <c r="F27" s="179" t="s">
        <v>774</v>
      </c>
      <c r="G27" s="140" t="s">
        <v>15</v>
      </c>
      <c r="H27" s="135" t="s">
        <v>820</v>
      </c>
      <c r="I27" s="128"/>
      <c r="J27" s="128"/>
      <c r="K27" s="139"/>
      <c r="L27" s="139" t="str">
        <f t="shared" si="0"/>
        <v/>
      </c>
      <c r="M27" s="148" t="s">
        <v>1063</v>
      </c>
      <c r="N27" s="141"/>
      <c r="O27" s="141"/>
      <c r="P27" s="141"/>
      <c r="Q27" s="141"/>
      <c r="R27" s="141"/>
      <c r="S27" s="139" t="str">
        <f t="shared" si="1"/>
        <v/>
      </c>
      <c r="T27" s="194" t="s">
        <v>1062</v>
      </c>
      <c r="U27" s="141" t="s">
        <v>1088</v>
      </c>
      <c r="V27" s="141" t="s">
        <v>1088</v>
      </c>
      <c r="W27" s="141" t="s">
        <v>1088</v>
      </c>
      <c r="X27" s="148">
        <v>10</v>
      </c>
      <c r="Y27" s="122">
        <f t="shared" si="2"/>
        <v>10</v>
      </c>
      <c r="Z27" s="123">
        <f t="shared" si="3"/>
        <v>0.3</v>
      </c>
      <c r="AA27" s="139" t="s">
        <v>1091</v>
      </c>
      <c r="AB27" s="79"/>
      <c r="AC27" s="112" t="str">
        <f t="shared" si="4"/>
        <v>B16DCPT098BAS114502TL</v>
      </c>
      <c r="AD27" s="68"/>
      <c r="AE27" s="69"/>
      <c r="AF27" s="83"/>
      <c r="AG27" s="84"/>
      <c r="AH27" s="27"/>
      <c r="AI27" s="88"/>
      <c r="AJ27" s="89"/>
      <c r="AK27" s="90"/>
      <c r="AL27" s="91"/>
      <c r="AM27" s="70"/>
      <c r="AN27" s="70"/>
      <c r="AO27" s="70"/>
      <c r="AP27" s="70"/>
      <c r="AQ27" s="70"/>
      <c r="AR27" s="70"/>
      <c r="AS27" s="49"/>
    </row>
    <row r="28" spans="2:45" s="4" customFormat="1">
      <c r="B28" s="50">
        <v>18</v>
      </c>
      <c r="C28" s="179" t="s">
        <v>747</v>
      </c>
      <c r="D28" s="166" t="s">
        <v>164</v>
      </c>
      <c r="E28" s="167" t="s">
        <v>165</v>
      </c>
      <c r="F28" s="179" t="s">
        <v>352</v>
      </c>
      <c r="G28" s="140" t="s">
        <v>15</v>
      </c>
      <c r="H28" s="135" t="s">
        <v>820</v>
      </c>
      <c r="I28" s="128"/>
      <c r="J28" s="128"/>
      <c r="K28" s="139"/>
      <c r="L28" s="139" t="str">
        <f t="shared" si="0"/>
        <v/>
      </c>
      <c r="M28" s="148" t="s">
        <v>1063</v>
      </c>
      <c r="N28" s="141"/>
      <c r="O28" s="141"/>
      <c r="P28" s="141"/>
      <c r="Q28" s="141"/>
      <c r="R28" s="141"/>
      <c r="S28" s="139" t="str">
        <f t="shared" si="1"/>
        <v/>
      </c>
      <c r="T28" s="194" t="s">
        <v>1062</v>
      </c>
      <c r="U28" s="141">
        <v>0</v>
      </c>
      <c r="V28" s="141">
        <v>0</v>
      </c>
      <c r="W28" s="141">
        <v>0</v>
      </c>
      <c r="X28" s="148">
        <v>10</v>
      </c>
      <c r="Y28" s="122">
        <f t="shared" si="2"/>
        <v>10</v>
      </c>
      <c r="Z28" s="123">
        <f t="shared" si="3"/>
        <v>0.3</v>
      </c>
      <c r="AA28" s="139" t="str">
        <f t="shared" ref="AA28:AA34" si="6">+IF($G28=0,"Không đủ ĐKDT","")</f>
        <v/>
      </c>
      <c r="AB28" s="79"/>
      <c r="AC28" s="112" t="str">
        <f t="shared" si="4"/>
        <v>B15DCCN379BAS114502TL</v>
      </c>
      <c r="AD28" s="68"/>
      <c r="AE28" s="69"/>
      <c r="AF28" s="83"/>
      <c r="AG28" s="84"/>
      <c r="AH28" s="27"/>
      <c r="AI28" s="88"/>
      <c r="AJ28" s="89"/>
      <c r="AK28" s="90"/>
      <c r="AL28" s="91"/>
      <c r="AM28" s="70"/>
      <c r="AN28" s="70"/>
      <c r="AO28" s="70"/>
      <c r="AP28" s="70"/>
      <c r="AQ28" s="70"/>
      <c r="AR28" s="70"/>
      <c r="AS28" s="49"/>
    </row>
    <row r="29" spans="2:45" s="4" customFormat="1">
      <c r="B29" s="50">
        <v>19</v>
      </c>
      <c r="C29" s="179" t="s">
        <v>502</v>
      </c>
      <c r="D29" s="166" t="s">
        <v>480</v>
      </c>
      <c r="E29" s="167" t="s">
        <v>165</v>
      </c>
      <c r="F29" s="179" t="s">
        <v>441</v>
      </c>
      <c r="G29" s="140" t="s">
        <v>15</v>
      </c>
      <c r="H29" s="135" t="s">
        <v>820</v>
      </c>
      <c r="I29" s="128"/>
      <c r="J29" s="128"/>
      <c r="K29" s="139"/>
      <c r="L29" s="139" t="str">
        <f t="shared" si="0"/>
        <v/>
      </c>
      <c r="M29" s="148" t="s">
        <v>1063</v>
      </c>
      <c r="N29" s="141"/>
      <c r="O29" s="141"/>
      <c r="P29" s="141"/>
      <c r="Q29" s="141"/>
      <c r="R29" s="141"/>
      <c r="S29" s="139" t="str">
        <f t="shared" si="1"/>
        <v/>
      </c>
      <c r="T29" s="194" t="s">
        <v>1062</v>
      </c>
      <c r="U29" s="141">
        <v>69</v>
      </c>
      <c r="V29" s="141">
        <v>50</v>
      </c>
      <c r="W29" s="141">
        <v>85</v>
      </c>
      <c r="X29" s="148">
        <v>80</v>
      </c>
      <c r="Y29" s="122">
        <f t="shared" si="2"/>
        <v>284</v>
      </c>
      <c r="Z29" s="123">
        <f t="shared" si="3"/>
        <v>7.1</v>
      </c>
      <c r="AA29" s="139" t="str">
        <f t="shared" si="6"/>
        <v/>
      </c>
      <c r="AB29" s="79"/>
      <c r="AC29" s="112" t="str">
        <f t="shared" si="4"/>
        <v>B17DCCN454BAS114502TL</v>
      </c>
      <c r="AD29" s="68"/>
      <c r="AE29" s="69"/>
      <c r="AF29" s="83"/>
      <c r="AG29" s="84"/>
      <c r="AH29" s="27"/>
      <c r="AI29" s="88"/>
      <c r="AJ29" s="89"/>
      <c r="AK29" s="90"/>
      <c r="AL29" s="91"/>
      <c r="AM29" s="70"/>
      <c r="AN29" s="70"/>
      <c r="AO29" s="70"/>
      <c r="AP29" s="70"/>
      <c r="AQ29" s="70"/>
      <c r="AR29" s="70"/>
      <c r="AS29" s="49"/>
    </row>
    <row r="30" spans="2:45" s="4" customFormat="1">
      <c r="B30" s="50">
        <v>20</v>
      </c>
      <c r="C30" s="179" t="s">
        <v>748</v>
      </c>
      <c r="D30" s="166" t="s">
        <v>749</v>
      </c>
      <c r="E30" s="167" t="s">
        <v>297</v>
      </c>
      <c r="F30" s="179" t="s">
        <v>422</v>
      </c>
      <c r="G30" s="140" t="s">
        <v>15</v>
      </c>
      <c r="H30" s="135" t="s">
        <v>820</v>
      </c>
      <c r="I30" s="128"/>
      <c r="J30" s="128"/>
      <c r="K30" s="139"/>
      <c r="L30" s="139" t="str">
        <f t="shared" si="0"/>
        <v/>
      </c>
      <c r="M30" s="148" t="s">
        <v>1063</v>
      </c>
      <c r="N30" s="141"/>
      <c r="O30" s="141"/>
      <c r="P30" s="141"/>
      <c r="Q30" s="141"/>
      <c r="R30" s="141"/>
      <c r="S30" s="139" t="str">
        <f t="shared" si="1"/>
        <v/>
      </c>
      <c r="T30" s="194" t="s">
        <v>1062</v>
      </c>
      <c r="U30" s="141">
        <v>44</v>
      </c>
      <c r="V30" s="141">
        <v>0</v>
      </c>
      <c r="W30" s="141">
        <v>30</v>
      </c>
      <c r="X30" s="148">
        <v>10</v>
      </c>
      <c r="Y30" s="122">
        <f t="shared" si="2"/>
        <v>84</v>
      </c>
      <c r="Z30" s="123">
        <f t="shared" si="3"/>
        <v>2.1</v>
      </c>
      <c r="AA30" s="139" t="str">
        <f t="shared" si="6"/>
        <v/>
      </c>
      <c r="AB30" s="79"/>
      <c r="AC30" s="112" t="str">
        <f t="shared" si="4"/>
        <v>B17DCVT271BAS114502TL</v>
      </c>
      <c r="AD30" s="68"/>
      <c r="AE30" s="69"/>
      <c r="AF30" s="83"/>
      <c r="AG30" s="84"/>
      <c r="AH30" s="27"/>
      <c r="AI30" s="88"/>
      <c r="AJ30" s="89"/>
      <c r="AK30" s="90"/>
      <c r="AL30" s="91"/>
      <c r="AM30" s="70"/>
      <c r="AN30" s="70"/>
      <c r="AO30" s="70"/>
      <c r="AP30" s="70"/>
      <c r="AQ30" s="70"/>
      <c r="AR30" s="70"/>
      <c r="AS30" s="49"/>
    </row>
    <row r="31" spans="2:45" s="4" customFormat="1">
      <c r="B31" s="50">
        <v>21</v>
      </c>
      <c r="C31" s="179" t="s">
        <v>750</v>
      </c>
      <c r="D31" s="166" t="s">
        <v>477</v>
      </c>
      <c r="E31" s="167" t="s">
        <v>751</v>
      </c>
      <c r="F31" s="179" t="s">
        <v>166</v>
      </c>
      <c r="G31" s="140" t="s">
        <v>15</v>
      </c>
      <c r="H31" s="135" t="s">
        <v>820</v>
      </c>
      <c r="I31" s="128"/>
      <c r="J31" s="128"/>
      <c r="K31" s="139"/>
      <c r="L31" s="139" t="str">
        <f t="shared" si="0"/>
        <v/>
      </c>
      <c r="M31" s="148" t="s">
        <v>1063</v>
      </c>
      <c r="N31" s="141"/>
      <c r="O31" s="141"/>
      <c r="P31" s="141"/>
      <c r="Q31" s="141"/>
      <c r="R31" s="141"/>
      <c r="S31" s="139" t="str">
        <f t="shared" si="1"/>
        <v/>
      </c>
      <c r="T31" s="194" t="s">
        <v>1062</v>
      </c>
      <c r="U31" s="141">
        <v>14</v>
      </c>
      <c r="V31" s="141">
        <v>0</v>
      </c>
      <c r="W31" s="141">
        <v>10</v>
      </c>
      <c r="X31" s="148">
        <v>10</v>
      </c>
      <c r="Y31" s="122">
        <f t="shared" si="2"/>
        <v>34</v>
      </c>
      <c r="Z31" s="123">
        <f t="shared" si="3"/>
        <v>0.9</v>
      </c>
      <c r="AA31" s="139" t="str">
        <f t="shared" si="6"/>
        <v/>
      </c>
      <c r="AB31" s="79"/>
      <c r="AC31" s="112" t="str">
        <f t="shared" si="4"/>
        <v>B15DCDT153BAS114502TL</v>
      </c>
      <c r="AD31" s="68"/>
      <c r="AE31" s="71"/>
      <c r="AF31" s="83"/>
      <c r="AG31" s="84"/>
      <c r="AH31" s="27"/>
      <c r="AI31" s="88"/>
      <c r="AJ31" s="89"/>
      <c r="AK31" s="90"/>
      <c r="AL31" s="91"/>
      <c r="AM31" s="73"/>
      <c r="AN31" s="28"/>
      <c r="AO31" s="73"/>
      <c r="AP31" s="28"/>
      <c r="AQ31" s="73"/>
      <c r="AR31" s="28"/>
      <c r="AS31" s="72"/>
    </row>
    <row r="32" spans="2:45" s="4" customFormat="1">
      <c r="B32" s="50">
        <v>22</v>
      </c>
      <c r="C32" s="179" t="s">
        <v>752</v>
      </c>
      <c r="D32" s="166" t="s">
        <v>91</v>
      </c>
      <c r="E32" s="167" t="s">
        <v>81</v>
      </c>
      <c r="F32" s="179" t="s">
        <v>775</v>
      </c>
      <c r="G32" s="140" t="s">
        <v>15</v>
      </c>
      <c r="H32" s="135" t="s">
        <v>820</v>
      </c>
      <c r="I32" s="128"/>
      <c r="J32" s="128"/>
      <c r="K32" s="139"/>
      <c r="L32" s="139" t="str">
        <f t="shared" si="0"/>
        <v/>
      </c>
      <c r="M32" s="148" t="s">
        <v>1063</v>
      </c>
      <c r="N32" s="141"/>
      <c r="O32" s="141"/>
      <c r="P32" s="141"/>
      <c r="Q32" s="141"/>
      <c r="R32" s="141"/>
      <c r="S32" s="139" t="str">
        <f t="shared" si="1"/>
        <v/>
      </c>
      <c r="T32" s="194" t="s">
        <v>1062</v>
      </c>
      <c r="U32" s="141">
        <v>34</v>
      </c>
      <c r="V32" s="141">
        <v>0</v>
      </c>
      <c r="W32" s="141">
        <v>45</v>
      </c>
      <c r="X32" s="148">
        <v>30</v>
      </c>
      <c r="Y32" s="122">
        <f t="shared" si="2"/>
        <v>109</v>
      </c>
      <c r="Z32" s="123">
        <f t="shared" si="3"/>
        <v>2.7</v>
      </c>
      <c r="AA32" s="139" t="str">
        <f t="shared" si="6"/>
        <v/>
      </c>
      <c r="AB32" s="79"/>
      <c r="AC32" s="112" t="str">
        <f t="shared" si="4"/>
        <v>B15DCPT183BAS114502TL</v>
      </c>
      <c r="AD32" s="68"/>
      <c r="AE32" s="34"/>
      <c r="AF32" s="83"/>
      <c r="AG32" s="84"/>
      <c r="AH32" s="27"/>
      <c r="AI32" s="88"/>
      <c r="AJ32" s="89"/>
      <c r="AK32" s="90"/>
      <c r="AL32" s="91"/>
      <c r="AM32" s="34"/>
      <c r="AN32" s="34"/>
      <c r="AO32" s="34"/>
      <c r="AP32" s="34"/>
      <c r="AQ32" s="34"/>
      <c r="AR32" s="34"/>
      <c r="AS32" s="34"/>
    </row>
    <row r="33" spans="2:45" s="4" customFormat="1">
      <c r="B33" s="50">
        <v>23</v>
      </c>
      <c r="C33" s="179" t="s">
        <v>753</v>
      </c>
      <c r="D33" s="166" t="s">
        <v>92</v>
      </c>
      <c r="E33" s="167" t="s">
        <v>118</v>
      </c>
      <c r="F33" s="179" t="s">
        <v>141</v>
      </c>
      <c r="G33" s="140" t="s">
        <v>15</v>
      </c>
      <c r="H33" s="135" t="s">
        <v>820</v>
      </c>
      <c r="I33" s="128"/>
      <c r="J33" s="128"/>
      <c r="K33" s="139"/>
      <c r="L33" s="139" t="str">
        <f t="shared" si="0"/>
        <v/>
      </c>
      <c r="M33" s="148" t="s">
        <v>1063</v>
      </c>
      <c r="N33" s="141"/>
      <c r="O33" s="141"/>
      <c r="P33" s="141"/>
      <c r="Q33" s="141"/>
      <c r="R33" s="141"/>
      <c r="S33" s="139" t="str">
        <f t="shared" si="1"/>
        <v/>
      </c>
      <c r="T33" s="194" t="s">
        <v>1062</v>
      </c>
      <c r="U33" s="141">
        <v>34</v>
      </c>
      <c r="V33" s="141">
        <v>0</v>
      </c>
      <c r="W33" s="141">
        <v>60</v>
      </c>
      <c r="X33" s="148">
        <v>10</v>
      </c>
      <c r="Y33" s="122">
        <f t="shared" si="2"/>
        <v>104</v>
      </c>
      <c r="Z33" s="123">
        <f t="shared" si="3"/>
        <v>2.6</v>
      </c>
      <c r="AA33" s="139" t="str">
        <f t="shared" si="6"/>
        <v/>
      </c>
      <c r="AB33" s="79"/>
      <c r="AC33" s="112" t="str">
        <f t="shared" si="4"/>
        <v>B15DCQT146BAS114502TL</v>
      </c>
      <c r="AD33" s="68"/>
      <c r="AE33" s="34"/>
      <c r="AF33" s="83"/>
      <c r="AG33" s="84"/>
      <c r="AH33" s="27"/>
      <c r="AI33" s="88"/>
      <c r="AJ33" s="89"/>
      <c r="AK33" s="90"/>
      <c r="AL33" s="91"/>
      <c r="AM33" s="34"/>
      <c r="AN33" s="34"/>
      <c r="AO33" s="34"/>
      <c r="AP33" s="34"/>
      <c r="AQ33" s="34"/>
      <c r="AR33" s="34"/>
      <c r="AS33" s="34"/>
    </row>
    <row r="34" spans="2:45" s="4" customFormat="1">
      <c r="B34" s="50">
        <v>24</v>
      </c>
      <c r="C34" s="179" t="s">
        <v>754</v>
      </c>
      <c r="D34" s="166" t="s">
        <v>755</v>
      </c>
      <c r="E34" s="167" t="s">
        <v>118</v>
      </c>
      <c r="F34" s="179" t="s">
        <v>344</v>
      </c>
      <c r="G34" s="140" t="s">
        <v>15</v>
      </c>
      <c r="H34" s="135" t="s">
        <v>820</v>
      </c>
      <c r="I34" s="128"/>
      <c r="J34" s="128"/>
      <c r="K34" s="139"/>
      <c r="L34" s="139" t="str">
        <f t="shared" si="0"/>
        <v/>
      </c>
      <c r="M34" s="148" t="s">
        <v>1063</v>
      </c>
      <c r="N34" s="141"/>
      <c r="O34" s="141"/>
      <c r="P34" s="141"/>
      <c r="Q34" s="141"/>
      <c r="R34" s="141"/>
      <c r="S34" s="139" t="str">
        <f t="shared" si="1"/>
        <v/>
      </c>
      <c r="T34" s="194" t="s">
        <v>1062</v>
      </c>
      <c r="U34" s="141">
        <v>65</v>
      </c>
      <c r="V34" s="141">
        <v>20</v>
      </c>
      <c r="W34" s="141">
        <v>80</v>
      </c>
      <c r="X34" s="148">
        <v>40</v>
      </c>
      <c r="Y34" s="122">
        <f t="shared" si="2"/>
        <v>205</v>
      </c>
      <c r="Z34" s="123">
        <f t="shared" si="3"/>
        <v>5.0999999999999996</v>
      </c>
      <c r="AA34" s="139" t="str">
        <f t="shared" si="6"/>
        <v/>
      </c>
      <c r="AB34" s="79"/>
      <c r="AC34" s="112" t="str">
        <f t="shared" si="4"/>
        <v>B17DCVT310BAS114502TL</v>
      </c>
      <c r="AD34" s="68"/>
      <c r="AE34" s="34"/>
      <c r="AF34" s="83"/>
      <c r="AG34" s="84"/>
      <c r="AH34" s="27"/>
      <c r="AI34" s="88"/>
      <c r="AJ34" s="89"/>
      <c r="AK34" s="90"/>
      <c r="AL34" s="91"/>
      <c r="AM34" s="34"/>
      <c r="AN34" s="34"/>
      <c r="AO34" s="34"/>
      <c r="AP34" s="34"/>
      <c r="AQ34" s="34"/>
      <c r="AR34" s="34"/>
      <c r="AS34" s="34"/>
    </row>
    <row r="35" spans="2:45" s="4" customFormat="1">
      <c r="B35" s="50">
        <v>25</v>
      </c>
      <c r="C35" s="179" t="s">
        <v>612</v>
      </c>
      <c r="D35" s="166" t="s">
        <v>356</v>
      </c>
      <c r="E35" s="167" t="s">
        <v>138</v>
      </c>
      <c r="F35" s="179" t="s">
        <v>613</v>
      </c>
      <c r="G35" s="140" t="s">
        <v>15</v>
      </c>
      <c r="H35" s="135" t="s">
        <v>820</v>
      </c>
      <c r="I35" s="128"/>
      <c r="J35" s="128"/>
      <c r="K35" s="139"/>
      <c r="L35" s="139" t="str">
        <f t="shared" si="0"/>
        <v/>
      </c>
      <c r="M35" s="148" t="s">
        <v>1063</v>
      </c>
      <c r="N35" s="141"/>
      <c r="O35" s="141"/>
      <c r="P35" s="141"/>
      <c r="Q35" s="141"/>
      <c r="R35" s="141"/>
      <c r="S35" s="139" t="str">
        <f t="shared" si="1"/>
        <v/>
      </c>
      <c r="T35" s="194" t="s">
        <v>1062</v>
      </c>
      <c r="U35" s="141" t="s">
        <v>1087</v>
      </c>
      <c r="V35" s="141" t="s">
        <v>1087</v>
      </c>
      <c r="W35" s="141" t="s">
        <v>1087</v>
      </c>
      <c r="X35" s="141" t="s">
        <v>1087</v>
      </c>
      <c r="Y35" s="122">
        <f t="shared" si="2"/>
        <v>0</v>
      </c>
      <c r="Z35" s="123">
        <f t="shared" si="3"/>
        <v>0</v>
      </c>
      <c r="AA35" s="139" t="s">
        <v>1089</v>
      </c>
      <c r="AB35" s="79"/>
      <c r="AC35" s="112" t="str">
        <f t="shared" si="4"/>
        <v>B15DCQT157BAS114502TL</v>
      </c>
      <c r="AD35" s="68"/>
      <c r="AE35" s="34"/>
      <c r="AF35" s="83"/>
      <c r="AG35" s="84"/>
      <c r="AH35" s="27"/>
      <c r="AI35" s="88"/>
      <c r="AJ35" s="89"/>
      <c r="AK35" s="90"/>
      <c r="AL35" s="91"/>
      <c r="AM35" s="34"/>
      <c r="AN35" s="34"/>
      <c r="AO35" s="34"/>
      <c r="AP35" s="34"/>
      <c r="AQ35" s="34"/>
      <c r="AR35" s="34"/>
      <c r="AS35" s="34"/>
    </row>
    <row r="36" spans="2:45" s="4" customFormat="1">
      <c r="B36" s="50">
        <v>26</v>
      </c>
      <c r="C36" s="179" t="s">
        <v>756</v>
      </c>
      <c r="D36" s="166" t="s">
        <v>757</v>
      </c>
      <c r="E36" s="167" t="s">
        <v>138</v>
      </c>
      <c r="F36" s="179" t="s">
        <v>318</v>
      </c>
      <c r="G36" s="140" t="s">
        <v>15</v>
      </c>
      <c r="H36" s="135" t="s">
        <v>820</v>
      </c>
      <c r="I36" s="128"/>
      <c r="J36" s="128"/>
      <c r="K36" s="139"/>
      <c r="L36" s="139" t="str">
        <f t="shared" si="0"/>
        <v/>
      </c>
      <c r="M36" s="148" t="s">
        <v>1063</v>
      </c>
      <c r="N36" s="141"/>
      <c r="O36" s="141"/>
      <c r="P36" s="141"/>
      <c r="Q36" s="141"/>
      <c r="R36" s="141"/>
      <c r="S36" s="139" t="str">
        <f t="shared" si="1"/>
        <v/>
      </c>
      <c r="T36" s="194" t="s">
        <v>1062</v>
      </c>
      <c r="U36" s="141">
        <v>59</v>
      </c>
      <c r="V36" s="141">
        <v>50</v>
      </c>
      <c r="W36" s="141">
        <v>55</v>
      </c>
      <c r="X36" s="148">
        <v>10</v>
      </c>
      <c r="Y36" s="122">
        <f t="shared" si="2"/>
        <v>174</v>
      </c>
      <c r="Z36" s="123">
        <f t="shared" si="3"/>
        <v>4.4000000000000004</v>
      </c>
      <c r="AA36" s="139" t="str">
        <f t="shared" ref="AA36:AA41" si="7">+IF($G36=0,"Không đủ ĐKDT","")</f>
        <v/>
      </c>
      <c r="AB36" s="79"/>
      <c r="AC36" s="112" t="str">
        <f t="shared" si="4"/>
        <v>B16DCAT149BAS114502TL</v>
      </c>
      <c r="AD36" s="68"/>
      <c r="AE36" s="34"/>
      <c r="AF36" s="83"/>
      <c r="AG36" s="84"/>
      <c r="AH36" s="27"/>
      <c r="AI36" s="88"/>
      <c r="AJ36" s="89"/>
      <c r="AK36" s="90"/>
      <c r="AL36" s="91"/>
      <c r="AM36" s="34"/>
      <c r="AN36" s="34"/>
      <c r="AO36" s="34"/>
      <c r="AP36" s="34"/>
      <c r="AQ36" s="34"/>
      <c r="AR36" s="34"/>
      <c r="AS36" s="34"/>
    </row>
    <row r="37" spans="2:45" s="4" customFormat="1">
      <c r="B37" s="50">
        <v>27</v>
      </c>
      <c r="C37" s="179" t="s">
        <v>758</v>
      </c>
      <c r="D37" s="166" t="s">
        <v>759</v>
      </c>
      <c r="E37" s="167" t="s">
        <v>760</v>
      </c>
      <c r="F37" s="179" t="s">
        <v>175</v>
      </c>
      <c r="G37" s="140" t="s">
        <v>15</v>
      </c>
      <c r="H37" s="135" t="s">
        <v>820</v>
      </c>
      <c r="I37" s="128"/>
      <c r="J37" s="128"/>
      <c r="K37" s="139"/>
      <c r="L37" s="139" t="str">
        <f t="shared" si="0"/>
        <v/>
      </c>
      <c r="M37" s="148" t="s">
        <v>1063</v>
      </c>
      <c r="N37" s="141"/>
      <c r="O37" s="141"/>
      <c r="P37" s="141"/>
      <c r="Q37" s="141"/>
      <c r="R37" s="141"/>
      <c r="S37" s="139" t="str">
        <f t="shared" si="1"/>
        <v/>
      </c>
      <c r="T37" s="194" t="s">
        <v>1062</v>
      </c>
      <c r="U37" s="141">
        <v>44</v>
      </c>
      <c r="V37" s="141">
        <v>40</v>
      </c>
      <c r="W37" s="141">
        <v>60</v>
      </c>
      <c r="X37" s="148">
        <v>10</v>
      </c>
      <c r="Y37" s="122">
        <f t="shared" si="2"/>
        <v>154</v>
      </c>
      <c r="Z37" s="123">
        <f t="shared" si="3"/>
        <v>3.9</v>
      </c>
      <c r="AA37" s="139" t="str">
        <f t="shared" si="7"/>
        <v/>
      </c>
      <c r="AB37" s="79"/>
      <c r="AC37" s="112" t="str">
        <f t="shared" si="4"/>
        <v>B15DCCN668BAS114502TL</v>
      </c>
      <c r="AD37" s="68"/>
      <c r="AE37" s="34"/>
      <c r="AF37" s="83"/>
      <c r="AG37" s="84"/>
      <c r="AH37" s="27"/>
      <c r="AI37" s="88"/>
      <c r="AJ37" s="89"/>
      <c r="AK37" s="90"/>
      <c r="AL37" s="91"/>
      <c r="AM37" s="34"/>
      <c r="AN37" s="34"/>
      <c r="AO37" s="34"/>
      <c r="AP37" s="34"/>
      <c r="AQ37" s="34"/>
      <c r="AR37" s="34"/>
      <c r="AS37" s="34"/>
    </row>
    <row r="38" spans="2:45" s="4" customFormat="1">
      <c r="B38" s="50">
        <v>28</v>
      </c>
      <c r="C38" s="179" t="s">
        <v>761</v>
      </c>
      <c r="D38" s="166" t="s">
        <v>413</v>
      </c>
      <c r="E38" s="167" t="s">
        <v>170</v>
      </c>
      <c r="F38" s="179" t="s">
        <v>404</v>
      </c>
      <c r="G38" s="53" t="s">
        <v>15</v>
      </c>
      <c r="H38" s="135" t="s">
        <v>820</v>
      </c>
      <c r="I38" s="128"/>
      <c r="J38" s="128"/>
      <c r="K38" s="51"/>
      <c r="L38" s="51" t="str">
        <f t="shared" si="0"/>
        <v/>
      </c>
      <c r="M38" s="79" t="s">
        <v>1063</v>
      </c>
      <c r="N38" s="54"/>
      <c r="O38" s="54"/>
      <c r="P38" s="54"/>
      <c r="Q38" s="54"/>
      <c r="R38" s="54"/>
      <c r="S38" s="51" t="str">
        <f t="shared" si="1"/>
        <v/>
      </c>
      <c r="T38" s="194" t="s">
        <v>1062</v>
      </c>
      <c r="U38" s="54">
        <v>9</v>
      </c>
      <c r="V38" s="54">
        <v>0</v>
      </c>
      <c r="W38" s="141">
        <v>50</v>
      </c>
      <c r="X38" s="79">
        <v>10</v>
      </c>
      <c r="Y38" s="122">
        <f t="shared" si="2"/>
        <v>69</v>
      </c>
      <c r="Z38" s="123">
        <f t="shared" si="3"/>
        <v>1.7</v>
      </c>
      <c r="AA38" s="51" t="str">
        <f t="shared" si="7"/>
        <v/>
      </c>
      <c r="AB38" s="79"/>
      <c r="AC38" s="112" t="str">
        <f t="shared" si="4"/>
        <v>B15DCDT182BAS114502TL</v>
      </c>
      <c r="AD38" s="68"/>
      <c r="AE38" s="34"/>
      <c r="AF38" s="83"/>
      <c r="AG38" s="84"/>
      <c r="AH38" s="27"/>
      <c r="AI38" s="88"/>
      <c r="AJ38" s="89"/>
      <c r="AK38" s="90"/>
      <c r="AL38" s="91"/>
      <c r="AM38" s="34"/>
      <c r="AN38" s="34"/>
      <c r="AO38" s="34"/>
      <c r="AP38" s="34"/>
      <c r="AQ38" s="34"/>
      <c r="AR38" s="34"/>
      <c r="AS38" s="34"/>
    </row>
    <row r="39" spans="2:45" s="4" customFormat="1">
      <c r="B39" s="50">
        <v>29</v>
      </c>
      <c r="C39" s="179" t="s">
        <v>762</v>
      </c>
      <c r="D39" s="166" t="s">
        <v>116</v>
      </c>
      <c r="E39" s="167" t="s">
        <v>276</v>
      </c>
      <c r="F39" s="179" t="s">
        <v>776</v>
      </c>
      <c r="G39" s="140" t="s">
        <v>15</v>
      </c>
      <c r="H39" s="135" t="s">
        <v>820</v>
      </c>
      <c r="I39" s="128"/>
      <c r="J39" s="128"/>
      <c r="K39" s="139"/>
      <c r="L39" s="139" t="str">
        <f t="shared" si="0"/>
        <v/>
      </c>
      <c r="M39" s="148" t="s">
        <v>1063</v>
      </c>
      <c r="N39" s="141"/>
      <c r="O39" s="141"/>
      <c r="P39" s="141"/>
      <c r="Q39" s="141"/>
      <c r="R39" s="141"/>
      <c r="S39" s="139" t="str">
        <f t="shared" si="1"/>
        <v/>
      </c>
      <c r="T39" s="194" t="s">
        <v>1062</v>
      </c>
      <c r="U39" s="141">
        <v>40</v>
      </c>
      <c r="V39" s="141">
        <v>0</v>
      </c>
      <c r="W39" s="141">
        <v>65</v>
      </c>
      <c r="X39" s="148">
        <v>10</v>
      </c>
      <c r="Y39" s="122">
        <f t="shared" si="2"/>
        <v>115</v>
      </c>
      <c r="Z39" s="123">
        <f t="shared" si="3"/>
        <v>2.9</v>
      </c>
      <c r="AA39" s="139" t="str">
        <f t="shared" si="7"/>
        <v/>
      </c>
      <c r="AB39" s="79"/>
      <c r="AC39" s="112" t="str">
        <f t="shared" si="4"/>
        <v>B14DCPT292BAS114502TL</v>
      </c>
      <c r="AD39" s="68"/>
      <c r="AE39" s="34"/>
      <c r="AF39" s="83"/>
      <c r="AG39" s="84"/>
      <c r="AH39" s="27"/>
      <c r="AI39" s="88"/>
      <c r="AJ39" s="89"/>
      <c r="AK39" s="90"/>
      <c r="AL39" s="91"/>
      <c r="AM39" s="34"/>
      <c r="AN39" s="34"/>
      <c r="AO39" s="34"/>
      <c r="AP39" s="34"/>
      <c r="AQ39" s="34"/>
      <c r="AR39" s="34"/>
      <c r="AS39" s="34"/>
    </row>
    <row r="40" spans="2:45" s="4" customFormat="1">
      <c r="B40" s="50">
        <v>30</v>
      </c>
      <c r="C40" s="179" t="s">
        <v>763</v>
      </c>
      <c r="D40" s="166" t="s">
        <v>70</v>
      </c>
      <c r="E40" s="167" t="s">
        <v>716</v>
      </c>
      <c r="F40" s="179" t="s">
        <v>380</v>
      </c>
      <c r="G40" s="53" t="s">
        <v>15</v>
      </c>
      <c r="H40" s="135" t="s">
        <v>820</v>
      </c>
      <c r="I40" s="128"/>
      <c r="J40" s="128"/>
      <c r="K40" s="51"/>
      <c r="L40" s="51" t="str">
        <f t="shared" si="0"/>
        <v/>
      </c>
      <c r="M40" s="79" t="s">
        <v>1063</v>
      </c>
      <c r="N40" s="54"/>
      <c r="O40" s="54"/>
      <c r="P40" s="54"/>
      <c r="Q40" s="54"/>
      <c r="R40" s="54"/>
      <c r="S40" s="51" t="str">
        <f t="shared" si="1"/>
        <v/>
      </c>
      <c r="T40" s="194" t="s">
        <v>1062</v>
      </c>
      <c r="U40" s="54">
        <v>51</v>
      </c>
      <c r="V40" s="54">
        <v>0</v>
      </c>
      <c r="W40" s="141">
        <v>80</v>
      </c>
      <c r="X40" s="79">
        <v>10</v>
      </c>
      <c r="Y40" s="122">
        <f t="shared" si="2"/>
        <v>141</v>
      </c>
      <c r="Z40" s="123">
        <f t="shared" si="3"/>
        <v>3.5</v>
      </c>
      <c r="AA40" s="51" t="str">
        <f t="shared" si="7"/>
        <v/>
      </c>
      <c r="AB40" s="79"/>
      <c r="AC40" s="112" t="str">
        <f t="shared" si="4"/>
        <v>B16DCPT146BAS114502TL</v>
      </c>
      <c r="AD40" s="68"/>
      <c r="AE40" s="34"/>
      <c r="AF40" s="83"/>
      <c r="AG40" s="84"/>
      <c r="AH40" s="27"/>
      <c r="AI40" s="88"/>
      <c r="AJ40" s="89"/>
      <c r="AK40" s="90"/>
      <c r="AL40" s="91"/>
      <c r="AM40" s="34"/>
      <c r="AN40" s="34"/>
      <c r="AO40" s="34"/>
      <c r="AP40" s="34"/>
      <c r="AQ40" s="34"/>
      <c r="AR40" s="34"/>
      <c r="AS40" s="34"/>
    </row>
    <row r="41" spans="2:45" s="4" customFormat="1">
      <c r="B41" s="50">
        <v>31</v>
      </c>
      <c r="C41" s="179" t="s">
        <v>409</v>
      </c>
      <c r="D41" s="166" t="s">
        <v>70</v>
      </c>
      <c r="E41" s="167" t="s">
        <v>121</v>
      </c>
      <c r="F41" s="179" t="s">
        <v>410</v>
      </c>
      <c r="G41" s="140" t="s">
        <v>15</v>
      </c>
      <c r="H41" s="135" t="s">
        <v>820</v>
      </c>
      <c r="I41" s="128"/>
      <c r="J41" s="128"/>
      <c r="K41" s="139"/>
      <c r="L41" s="139" t="str">
        <f t="shared" si="0"/>
        <v/>
      </c>
      <c r="M41" s="148" t="s">
        <v>1063</v>
      </c>
      <c r="N41" s="141"/>
      <c r="O41" s="141"/>
      <c r="P41" s="141"/>
      <c r="Q41" s="141"/>
      <c r="R41" s="141"/>
      <c r="S41" s="139" t="str">
        <f t="shared" si="1"/>
        <v/>
      </c>
      <c r="T41" s="194" t="s">
        <v>1062</v>
      </c>
      <c r="U41" s="141">
        <v>10</v>
      </c>
      <c r="V41" s="141">
        <v>0</v>
      </c>
      <c r="W41" s="141">
        <v>25</v>
      </c>
      <c r="X41" s="148">
        <v>10</v>
      </c>
      <c r="Y41" s="122">
        <f t="shared" si="2"/>
        <v>45</v>
      </c>
      <c r="Z41" s="123">
        <f t="shared" si="3"/>
        <v>1.1000000000000001</v>
      </c>
      <c r="AA41" s="139" t="str">
        <f t="shared" si="7"/>
        <v/>
      </c>
      <c r="AB41" s="79"/>
      <c r="AC41" s="112" t="str">
        <f t="shared" si="4"/>
        <v>B16DCDT203BAS114502TL</v>
      </c>
      <c r="AD41" s="68"/>
      <c r="AE41" s="34"/>
      <c r="AF41" s="83"/>
      <c r="AG41" s="84"/>
      <c r="AH41" s="27"/>
      <c r="AI41" s="88"/>
      <c r="AJ41" s="89"/>
      <c r="AK41" s="90"/>
      <c r="AL41" s="91"/>
      <c r="AM41" s="34"/>
      <c r="AN41" s="34"/>
      <c r="AO41" s="34"/>
      <c r="AP41" s="34"/>
      <c r="AQ41" s="34"/>
      <c r="AR41" s="34"/>
      <c r="AS41" s="34"/>
    </row>
    <row r="42" spans="2:45" s="4" customFormat="1">
      <c r="B42" s="50">
        <v>32</v>
      </c>
      <c r="C42" s="179" t="s">
        <v>764</v>
      </c>
      <c r="D42" s="166" t="s">
        <v>765</v>
      </c>
      <c r="E42" s="167" t="s">
        <v>121</v>
      </c>
      <c r="F42" s="179" t="s">
        <v>517</v>
      </c>
      <c r="G42" s="140" t="s">
        <v>15</v>
      </c>
      <c r="H42" s="135" t="s">
        <v>820</v>
      </c>
      <c r="I42" s="128"/>
      <c r="J42" s="128"/>
      <c r="K42" s="139"/>
      <c r="L42" s="139" t="str">
        <f t="shared" si="0"/>
        <v/>
      </c>
      <c r="M42" s="148" t="s">
        <v>1063</v>
      </c>
      <c r="N42" s="141"/>
      <c r="O42" s="141"/>
      <c r="P42" s="141"/>
      <c r="Q42" s="141"/>
      <c r="R42" s="141"/>
      <c r="S42" s="139" t="str">
        <f t="shared" si="1"/>
        <v/>
      </c>
      <c r="T42" s="194" t="s">
        <v>1062</v>
      </c>
      <c r="U42" s="141" t="s">
        <v>1087</v>
      </c>
      <c r="V42" s="141" t="s">
        <v>1087</v>
      </c>
      <c r="W42" s="141" t="s">
        <v>1087</v>
      </c>
      <c r="X42" s="141" t="s">
        <v>1087</v>
      </c>
      <c r="Y42" s="122">
        <f t="shared" si="2"/>
        <v>0</v>
      </c>
      <c r="Z42" s="123">
        <f t="shared" si="3"/>
        <v>0</v>
      </c>
      <c r="AA42" s="139" t="s">
        <v>1089</v>
      </c>
      <c r="AB42" s="79"/>
      <c r="AC42" s="112" t="str">
        <f t="shared" si="4"/>
        <v>B16DCQT141BAS114502TL</v>
      </c>
      <c r="AD42" s="68"/>
      <c r="AE42" s="34"/>
      <c r="AF42" s="83"/>
      <c r="AG42" s="84"/>
      <c r="AH42" s="27"/>
      <c r="AI42" s="88"/>
      <c r="AJ42" s="89"/>
      <c r="AK42" s="90"/>
      <c r="AL42" s="91"/>
      <c r="AM42" s="34"/>
      <c r="AN42" s="34"/>
      <c r="AO42" s="34"/>
      <c r="AP42" s="34"/>
      <c r="AQ42" s="34"/>
      <c r="AR42" s="34"/>
      <c r="AS42" s="34"/>
    </row>
    <row r="43" spans="2:45" s="4" customFormat="1">
      <c r="B43" s="50">
        <v>33</v>
      </c>
      <c r="C43" s="179" t="s">
        <v>766</v>
      </c>
      <c r="D43" s="166" t="s">
        <v>172</v>
      </c>
      <c r="E43" s="167" t="s">
        <v>87</v>
      </c>
      <c r="F43" s="179" t="s">
        <v>392</v>
      </c>
      <c r="G43" s="140" t="s">
        <v>15</v>
      </c>
      <c r="H43" s="135" t="s">
        <v>820</v>
      </c>
      <c r="I43" s="128"/>
      <c r="J43" s="128"/>
      <c r="K43" s="139"/>
      <c r="L43" s="139" t="str">
        <f t="shared" si="0"/>
        <v/>
      </c>
      <c r="M43" s="148" t="s">
        <v>1063</v>
      </c>
      <c r="N43" s="141"/>
      <c r="O43" s="141"/>
      <c r="P43" s="141"/>
      <c r="Q43" s="141"/>
      <c r="R43" s="141"/>
      <c r="S43" s="139" t="str">
        <f t="shared" si="1"/>
        <v/>
      </c>
      <c r="T43" s="194" t="s">
        <v>1062</v>
      </c>
      <c r="U43" s="141">
        <v>46</v>
      </c>
      <c r="V43" s="141">
        <v>0</v>
      </c>
      <c r="W43" s="141">
        <v>70</v>
      </c>
      <c r="X43" s="148">
        <v>35</v>
      </c>
      <c r="Y43" s="122">
        <f t="shared" si="2"/>
        <v>151</v>
      </c>
      <c r="Z43" s="123">
        <f t="shared" si="3"/>
        <v>3.8</v>
      </c>
      <c r="AA43" s="139" t="str">
        <f>+IF($G43=0,"Không đủ ĐKDT","")</f>
        <v/>
      </c>
      <c r="AB43" s="79"/>
      <c r="AC43" s="112" t="str">
        <f t="shared" si="4"/>
        <v>B16DCMR107BAS114502TL</v>
      </c>
      <c r="AD43" s="68"/>
      <c r="AE43" s="34"/>
      <c r="AF43" s="83"/>
      <c r="AG43" s="84"/>
      <c r="AH43" s="27"/>
      <c r="AI43" s="88"/>
      <c r="AJ43" s="89"/>
      <c r="AK43" s="90"/>
      <c r="AL43" s="91"/>
      <c r="AM43" s="34"/>
      <c r="AN43" s="34"/>
      <c r="AO43" s="34"/>
      <c r="AP43" s="34"/>
      <c r="AQ43" s="34"/>
      <c r="AR43" s="34"/>
      <c r="AS43" s="34"/>
    </row>
    <row r="44" spans="2:45" s="4" customFormat="1">
      <c r="B44" s="50">
        <v>34</v>
      </c>
      <c r="C44" s="179" t="s">
        <v>767</v>
      </c>
      <c r="D44" s="166" t="s">
        <v>356</v>
      </c>
      <c r="E44" s="167" t="s">
        <v>209</v>
      </c>
      <c r="F44" s="179" t="s">
        <v>775</v>
      </c>
      <c r="G44" s="140" t="s">
        <v>15</v>
      </c>
      <c r="H44" s="135" t="s">
        <v>820</v>
      </c>
      <c r="I44" s="128"/>
      <c r="J44" s="128"/>
      <c r="K44" s="139"/>
      <c r="L44" s="139" t="str">
        <f t="shared" si="0"/>
        <v/>
      </c>
      <c r="M44" s="148" t="s">
        <v>1063</v>
      </c>
      <c r="N44" s="141"/>
      <c r="O44" s="141"/>
      <c r="P44" s="141"/>
      <c r="Q44" s="141"/>
      <c r="R44" s="141"/>
      <c r="S44" s="139" t="str">
        <f t="shared" si="1"/>
        <v/>
      </c>
      <c r="T44" s="194" t="s">
        <v>1062</v>
      </c>
      <c r="U44" s="141">
        <v>85</v>
      </c>
      <c r="V44" s="141">
        <v>50</v>
      </c>
      <c r="W44" s="141">
        <v>90</v>
      </c>
      <c r="X44" s="148">
        <v>60</v>
      </c>
      <c r="Y44" s="122">
        <f t="shared" si="2"/>
        <v>285</v>
      </c>
      <c r="Z44" s="123">
        <f t="shared" si="3"/>
        <v>7.1</v>
      </c>
      <c r="AA44" s="139" t="str">
        <f>+IF($G44=0,"Không đủ ĐKDT","")</f>
        <v/>
      </c>
      <c r="AB44" s="79"/>
      <c r="AC44" s="112" t="str">
        <f t="shared" si="4"/>
        <v>B15DCPT243BAS114502TL</v>
      </c>
      <c r="AD44" s="68"/>
      <c r="AE44" s="34"/>
      <c r="AF44" s="83"/>
      <c r="AG44" s="84"/>
      <c r="AH44" s="27"/>
      <c r="AI44" s="88"/>
      <c r="AJ44" s="89"/>
      <c r="AK44" s="90"/>
      <c r="AL44" s="91"/>
      <c r="AM44" s="34"/>
      <c r="AN44" s="34"/>
      <c r="AO44" s="34"/>
      <c r="AP44" s="34"/>
      <c r="AQ44" s="34"/>
      <c r="AR44" s="34"/>
      <c r="AS44" s="34"/>
    </row>
    <row r="45" spans="2:45" s="4" customFormat="1">
      <c r="B45" s="50">
        <v>35</v>
      </c>
      <c r="C45" s="179" t="s">
        <v>633</v>
      </c>
      <c r="D45" s="166" t="s">
        <v>214</v>
      </c>
      <c r="E45" s="167" t="s">
        <v>122</v>
      </c>
      <c r="F45" s="179" t="s">
        <v>141</v>
      </c>
      <c r="G45" s="140" t="s">
        <v>15</v>
      </c>
      <c r="H45" s="135" t="s">
        <v>820</v>
      </c>
      <c r="I45" s="128"/>
      <c r="J45" s="128"/>
      <c r="K45" s="139"/>
      <c r="L45" s="139" t="str">
        <f t="shared" si="0"/>
        <v/>
      </c>
      <c r="M45" s="148" t="s">
        <v>1063</v>
      </c>
      <c r="N45" s="141"/>
      <c r="O45" s="141"/>
      <c r="P45" s="141"/>
      <c r="Q45" s="141"/>
      <c r="R45" s="141"/>
      <c r="S45" s="139" t="str">
        <f t="shared" si="1"/>
        <v/>
      </c>
      <c r="T45" s="194" t="s">
        <v>1062</v>
      </c>
      <c r="U45" s="141" t="s">
        <v>1087</v>
      </c>
      <c r="V45" s="141" t="s">
        <v>1087</v>
      </c>
      <c r="W45" s="141" t="s">
        <v>1087</v>
      </c>
      <c r="X45" s="141" t="s">
        <v>1087</v>
      </c>
      <c r="Y45" s="122">
        <f t="shared" si="2"/>
        <v>0</v>
      </c>
      <c r="Z45" s="123">
        <f t="shared" si="3"/>
        <v>0</v>
      </c>
      <c r="AA45" s="139" t="s">
        <v>1089</v>
      </c>
      <c r="AB45" s="79"/>
      <c r="AC45" s="112" t="str">
        <f t="shared" si="4"/>
        <v>B15DCQT184BAS114502TL</v>
      </c>
      <c r="AD45" s="68"/>
      <c r="AE45" s="34"/>
      <c r="AF45" s="83"/>
      <c r="AG45" s="84"/>
      <c r="AH45" s="27"/>
      <c r="AI45" s="88"/>
      <c r="AJ45" s="89"/>
      <c r="AK45" s="90"/>
      <c r="AL45" s="91"/>
      <c r="AM45" s="34"/>
      <c r="AN45" s="34"/>
      <c r="AO45" s="34"/>
      <c r="AP45" s="34"/>
      <c r="AQ45" s="34"/>
      <c r="AR45" s="34"/>
      <c r="AS45" s="34"/>
    </row>
    <row r="46" spans="2:45" s="4" customFormat="1">
      <c r="B46" s="50">
        <v>36</v>
      </c>
      <c r="C46" s="179" t="s">
        <v>768</v>
      </c>
      <c r="D46" s="166" t="s">
        <v>634</v>
      </c>
      <c r="E46" s="167" t="s">
        <v>210</v>
      </c>
      <c r="F46" s="179" t="s">
        <v>391</v>
      </c>
      <c r="G46" s="140" t="s">
        <v>15</v>
      </c>
      <c r="H46" s="135" t="s">
        <v>820</v>
      </c>
      <c r="I46" s="128"/>
      <c r="J46" s="128"/>
      <c r="K46" s="139"/>
      <c r="L46" s="139" t="str">
        <f t="shared" si="0"/>
        <v/>
      </c>
      <c r="M46" s="148" t="s">
        <v>1063</v>
      </c>
      <c r="N46" s="141"/>
      <c r="O46" s="141"/>
      <c r="P46" s="141"/>
      <c r="Q46" s="141"/>
      <c r="R46" s="141"/>
      <c r="S46" s="139" t="str">
        <f t="shared" si="1"/>
        <v/>
      </c>
      <c r="T46" s="194" t="s">
        <v>1062</v>
      </c>
      <c r="U46" s="141">
        <v>47</v>
      </c>
      <c r="V46" s="141">
        <v>0</v>
      </c>
      <c r="W46" s="141">
        <v>20</v>
      </c>
      <c r="X46" s="148">
        <v>10</v>
      </c>
      <c r="Y46" s="122">
        <f t="shared" si="2"/>
        <v>77</v>
      </c>
      <c r="Z46" s="123">
        <f t="shared" si="3"/>
        <v>1.9</v>
      </c>
      <c r="AA46" s="139" t="str">
        <f>+IF($G46=0,"Không đủ ĐKDT","")</f>
        <v/>
      </c>
      <c r="AB46" s="79"/>
      <c r="AC46" s="112" t="str">
        <f t="shared" si="4"/>
        <v>B17DCVT394BAS114502TL</v>
      </c>
      <c r="AD46" s="68"/>
      <c r="AE46" s="34"/>
      <c r="AF46" s="83"/>
      <c r="AG46" s="84"/>
      <c r="AH46" s="27"/>
      <c r="AI46" s="88"/>
      <c r="AJ46" s="89"/>
      <c r="AK46" s="90"/>
      <c r="AL46" s="91"/>
      <c r="AM46" s="34"/>
      <c r="AN46" s="34"/>
      <c r="AO46" s="34"/>
      <c r="AP46" s="34"/>
      <c r="AQ46" s="34"/>
      <c r="AR46" s="34"/>
      <c r="AS46" s="34"/>
    </row>
    <row r="47" spans="2:45" s="4" customFormat="1">
      <c r="B47" s="50">
        <v>37</v>
      </c>
      <c r="C47" s="179" t="s">
        <v>769</v>
      </c>
      <c r="D47" s="166" t="s">
        <v>325</v>
      </c>
      <c r="E47" s="167" t="s">
        <v>210</v>
      </c>
      <c r="F47" s="179" t="s">
        <v>404</v>
      </c>
      <c r="G47" s="140" t="s">
        <v>15</v>
      </c>
      <c r="H47" s="135" t="s">
        <v>820</v>
      </c>
      <c r="I47" s="128"/>
      <c r="J47" s="128"/>
      <c r="K47" s="139"/>
      <c r="L47" s="139" t="str">
        <f t="shared" si="0"/>
        <v/>
      </c>
      <c r="M47" s="148" t="s">
        <v>1063</v>
      </c>
      <c r="N47" s="141"/>
      <c r="O47" s="141"/>
      <c r="P47" s="141"/>
      <c r="Q47" s="141"/>
      <c r="R47" s="141"/>
      <c r="S47" s="139" t="str">
        <f t="shared" si="1"/>
        <v/>
      </c>
      <c r="T47" s="194" t="s">
        <v>1062</v>
      </c>
      <c r="U47" s="141">
        <v>38</v>
      </c>
      <c r="V47" s="141">
        <v>0</v>
      </c>
      <c r="W47" s="141">
        <v>35</v>
      </c>
      <c r="X47" s="148">
        <v>10</v>
      </c>
      <c r="Y47" s="122">
        <f t="shared" si="2"/>
        <v>83</v>
      </c>
      <c r="Z47" s="123">
        <f t="shared" si="3"/>
        <v>2.1</v>
      </c>
      <c r="AA47" s="139" t="str">
        <f>+IF($G47=0,"Không đủ ĐKDT","")</f>
        <v/>
      </c>
      <c r="AB47" s="79"/>
      <c r="AC47" s="112" t="str">
        <f t="shared" si="4"/>
        <v>B15DCDT221BAS114502TL</v>
      </c>
      <c r="AD47" s="68"/>
      <c r="AE47" s="34"/>
      <c r="AF47" s="83"/>
      <c r="AG47" s="84"/>
      <c r="AH47" s="27"/>
      <c r="AI47" s="88"/>
      <c r="AJ47" s="89"/>
      <c r="AK47" s="90"/>
      <c r="AL47" s="91"/>
      <c r="AM47" s="34"/>
      <c r="AN47" s="34"/>
      <c r="AO47" s="34"/>
      <c r="AP47" s="34"/>
      <c r="AQ47" s="34"/>
      <c r="AR47" s="34"/>
      <c r="AS47" s="34"/>
    </row>
    <row r="48" spans="2:45" s="4" customFormat="1">
      <c r="B48" s="50">
        <v>38</v>
      </c>
      <c r="C48" s="179" t="s">
        <v>770</v>
      </c>
      <c r="D48" s="166" t="s">
        <v>350</v>
      </c>
      <c r="E48" s="167" t="s">
        <v>357</v>
      </c>
      <c r="F48" s="179" t="s">
        <v>459</v>
      </c>
      <c r="G48" s="140" t="s">
        <v>15</v>
      </c>
      <c r="H48" s="135" t="s">
        <v>820</v>
      </c>
      <c r="I48" s="128"/>
      <c r="J48" s="128"/>
      <c r="K48" s="139"/>
      <c r="L48" s="139" t="str">
        <f t="shared" si="0"/>
        <v/>
      </c>
      <c r="M48" s="148" t="s">
        <v>1063</v>
      </c>
      <c r="N48" s="141"/>
      <c r="O48" s="141"/>
      <c r="P48" s="141"/>
      <c r="Q48" s="141"/>
      <c r="R48" s="141"/>
      <c r="S48" s="139" t="str">
        <f t="shared" si="1"/>
        <v/>
      </c>
      <c r="T48" s="194" t="s">
        <v>1062</v>
      </c>
      <c r="U48" s="141">
        <v>18</v>
      </c>
      <c r="V48" s="141">
        <v>0</v>
      </c>
      <c r="W48" s="141">
        <v>0</v>
      </c>
      <c r="X48" s="148">
        <v>10</v>
      </c>
      <c r="Y48" s="122">
        <f t="shared" si="2"/>
        <v>28</v>
      </c>
      <c r="Z48" s="123">
        <f t="shared" si="3"/>
        <v>0.7</v>
      </c>
      <c r="AA48" s="139" t="str">
        <f>+IF($G48=0,"Không đủ ĐKDT","")</f>
        <v/>
      </c>
      <c r="AB48" s="79"/>
      <c r="AC48" s="112" t="str">
        <f t="shared" si="4"/>
        <v>B15DCCN632BAS114502TL</v>
      </c>
      <c r="AD48" s="68"/>
      <c r="AE48" s="34"/>
      <c r="AF48" s="83"/>
      <c r="AG48" s="84"/>
      <c r="AH48" s="27"/>
      <c r="AI48" s="88"/>
      <c r="AJ48" s="89"/>
      <c r="AK48" s="90"/>
      <c r="AL48" s="91"/>
      <c r="AM48" s="34"/>
      <c r="AN48" s="34"/>
      <c r="AO48" s="34"/>
      <c r="AP48" s="34"/>
      <c r="AQ48" s="34"/>
      <c r="AR48" s="34"/>
      <c r="AS48" s="34"/>
    </row>
    <row r="49" spans="2:45" s="4" customFormat="1">
      <c r="B49" s="50">
        <v>39</v>
      </c>
      <c r="C49" s="179" t="s">
        <v>771</v>
      </c>
      <c r="D49" s="166" t="s">
        <v>63</v>
      </c>
      <c r="E49" s="167" t="s">
        <v>520</v>
      </c>
      <c r="F49" s="179" t="s">
        <v>777</v>
      </c>
      <c r="G49" s="143" t="s">
        <v>15</v>
      </c>
      <c r="H49" s="148" t="s">
        <v>820</v>
      </c>
      <c r="I49" s="128"/>
      <c r="J49" s="128"/>
      <c r="K49" s="139"/>
      <c r="L49" s="139" t="str">
        <f t="shared" si="0"/>
        <v/>
      </c>
      <c r="M49" s="148" t="s">
        <v>1063</v>
      </c>
      <c r="N49" s="141"/>
      <c r="O49" s="141"/>
      <c r="P49" s="141"/>
      <c r="Q49" s="141"/>
      <c r="R49" s="141"/>
      <c r="S49" s="139" t="str">
        <f t="shared" si="1"/>
        <v/>
      </c>
      <c r="T49" s="194" t="s">
        <v>1062</v>
      </c>
      <c r="U49" s="141">
        <v>0</v>
      </c>
      <c r="V49" s="141">
        <v>0</v>
      </c>
      <c r="W49" s="141">
        <v>20</v>
      </c>
      <c r="X49" s="148">
        <v>10</v>
      </c>
      <c r="Y49" s="122">
        <f t="shared" si="2"/>
        <v>30</v>
      </c>
      <c r="Z49" s="123">
        <f t="shared" si="3"/>
        <v>0.8</v>
      </c>
      <c r="AA49" s="139" t="str">
        <f>+IF($G49=0,"Không đủ ĐKDT","")</f>
        <v/>
      </c>
      <c r="AB49" s="79"/>
      <c r="AC49" s="112" t="str">
        <f t="shared" si="4"/>
        <v>B16DCVT344BAS114502TL</v>
      </c>
      <c r="AD49" s="68"/>
      <c r="AE49" s="74"/>
      <c r="AF49" s="83"/>
      <c r="AG49" s="84"/>
      <c r="AH49" s="27"/>
      <c r="AI49" s="88"/>
      <c r="AJ49" s="89"/>
      <c r="AK49" s="90"/>
      <c r="AL49" s="91"/>
      <c r="AM49" s="74"/>
      <c r="AN49" s="74"/>
      <c r="AO49" s="74"/>
      <c r="AP49" s="74"/>
      <c r="AQ49" s="74"/>
      <c r="AR49" s="74"/>
      <c r="AS49" s="74"/>
    </row>
    <row r="50" spans="2:45" s="4" customFormat="1">
      <c r="B50" s="50">
        <v>40</v>
      </c>
      <c r="C50" s="179" t="s">
        <v>772</v>
      </c>
      <c r="D50" s="166" t="s">
        <v>773</v>
      </c>
      <c r="E50" s="167" t="s">
        <v>337</v>
      </c>
      <c r="F50" s="179" t="s">
        <v>664</v>
      </c>
      <c r="G50" s="143" t="s">
        <v>15</v>
      </c>
      <c r="H50" s="148" t="s">
        <v>820</v>
      </c>
      <c r="I50" s="128"/>
      <c r="J50" s="128"/>
      <c r="K50" s="139"/>
      <c r="L50" s="139" t="str">
        <f t="shared" si="0"/>
        <v/>
      </c>
      <c r="M50" s="148" t="s">
        <v>1063</v>
      </c>
      <c r="N50" s="141"/>
      <c r="O50" s="141"/>
      <c r="P50" s="141"/>
      <c r="Q50" s="141"/>
      <c r="R50" s="141"/>
      <c r="S50" s="139" t="str">
        <f t="shared" si="1"/>
        <v/>
      </c>
      <c r="T50" s="194" t="s">
        <v>1062</v>
      </c>
      <c r="U50" s="141">
        <v>64</v>
      </c>
      <c r="V50" s="141">
        <v>40</v>
      </c>
      <c r="W50" s="141">
        <v>80</v>
      </c>
      <c r="X50" s="148">
        <v>50</v>
      </c>
      <c r="Y50" s="122">
        <f t="shared" si="2"/>
        <v>234</v>
      </c>
      <c r="Z50" s="123">
        <f t="shared" si="3"/>
        <v>5.9</v>
      </c>
      <c r="AA50" s="139" t="str">
        <f>+IF($G50=0,"Không đủ ĐKDT","")</f>
        <v/>
      </c>
      <c r="AB50" s="79"/>
      <c r="AC50" s="112" t="str">
        <f t="shared" si="4"/>
        <v>B16DCMR118BAS114502TL</v>
      </c>
      <c r="AD50" s="68"/>
      <c r="AE50" s="74"/>
      <c r="AF50" s="83"/>
      <c r="AG50" s="84"/>
      <c r="AH50" s="27"/>
      <c r="AI50" s="88"/>
      <c r="AJ50" s="89"/>
      <c r="AK50" s="90"/>
      <c r="AL50" s="91"/>
      <c r="AM50" s="74"/>
      <c r="AN50" s="74"/>
      <c r="AO50" s="74"/>
      <c r="AP50" s="74"/>
      <c r="AQ50" s="74"/>
      <c r="AR50" s="74"/>
      <c r="AS50" s="74"/>
    </row>
    <row r="51" spans="2:45" s="4" customFormat="1" ht="17.45" customHeight="1">
      <c r="B51" s="50">
        <v>1</v>
      </c>
      <c r="C51" s="161" t="s">
        <v>724</v>
      </c>
      <c r="D51" s="162" t="s">
        <v>578</v>
      </c>
      <c r="E51" s="163" t="s">
        <v>48</v>
      </c>
      <c r="F51" s="164" t="s">
        <v>725</v>
      </c>
      <c r="G51" s="143" t="s">
        <v>15</v>
      </c>
      <c r="H51" s="148" t="s">
        <v>819</v>
      </c>
      <c r="I51" s="128"/>
      <c r="J51" s="128"/>
      <c r="K51" s="139"/>
      <c r="L51" s="139" t="str">
        <f t="shared" ref="L51:L83" si="8">+IF(OR($G51=0,$H51=0),"Không đủ ĐKDT","")</f>
        <v/>
      </c>
      <c r="M51" s="148" t="s">
        <v>1064</v>
      </c>
      <c r="N51" s="141"/>
      <c r="O51" s="141"/>
      <c r="P51" s="141"/>
      <c r="Q51" s="141"/>
      <c r="R51" s="141"/>
      <c r="S51" s="139" t="str">
        <f t="shared" ref="S51:S83" si="9">+IF(OR($G51=0,$H51=0),"Không đủ ĐKDT","")</f>
        <v/>
      </c>
      <c r="T51" s="148" t="s">
        <v>1065</v>
      </c>
      <c r="U51" s="141">
        <v>77</v>
      </c>
      <c r="V51" s="141">
        <v>75</v>
      </c>
      <c r="W51" s="141">
        <v>100</v>
      </c>
      <c r="X51" s="148">
        <v>85</v>
      </c>
      <c r="Y51" s="122">
        <f t="shared" ref="Y51:Y83" si="10">SUM(U51:X51)</f>
        <v>337</v>
      </c>
      <c r="Z51" s="123">
        <f t="shared" ref="Z51:Z83" si="11">ROUND(Y51/40,1)</f>
        <v>8.4</v>
      </c>
      <c r="AA51" s="139" t="str">
        <f t="shared" ref="AA51:AA69" si="12">+IF($G51=0,"Không đủ ĐKDT","")</f>
        <v/>
      </c>
      <c r="AB51" s="148"/>
      <c r="AC51" s="112"/>
      <c r="AD51" s="68"/>
      <c r="AE51" s="74"/>
      <c r="AF51" s="83"/>
      <c r="AG51" s="84"/>
      <c r="AH51" s="27"/>
      <c r="AI51" s="88"/>
      <c r="AJ51" s="89"/>
      <c r="AK51" s="90"/>
      <c r="AL51" s="91"/>
      <c r="AM51" s="74"/>
      <c r="AN51" s="74"/>
      <c r="AO51" s="74"/>
      <c r="AP51" s="74"/>
      <c r="AQ51" s="74"/>
      <c r="AR51" s="74"/>
      <c r="AS51" s="74"/>
    </row>
    <row r="52" spans="2:45" s="4" customFormat="1" ht="17.45" customHeight="1">
      <c r="B52" s="50">
        <v>2</v>
      </c>
      <c r="C52" s="165" t="s">
        <v>778</v>
      </c>
      <c r="D52" s="166" t="s">
        <v>577</v>
      </c>
      <c r="E52" s="167" t="s">
        <v>48</v>
      </c>
      <c r="F52" s="168" t="s">
        <v>392</v>
      </c>
      <c r="G52" s="143" t="s">
        <v>15</v>
      </c>
      <c r="H52" s="148" t="s">
        <v>819</v>
      </c>
      <c r="I52" s="128"/>
      <c r="J52" s="128"/>
      <c r="K52" s="139"/>
      <c r="L52" s="139" t="str">
        <f t="shared" si="8"/>
        <v/>
      </c>
      <c r="M52" s="148" t="s">
        <v>1064</v>
      </c>
      <c r="N52" s="141"/>
      <c r="O52" s="141"/>
      <c r="P52" s="141"/>
      <c r="Q52" s="141"/>
      <c r="R52" s="141"/>
      <c r="S52" s="139" t="str">
        <f t="shared" si="9"/>
        <v/>
      </c>
      <c r="T52" s="148" t="s">
        <v>1065</v>
      </c>
      <c r="U52" s="141">
        <v>58</v>
      </c>
      <c r="V52" s="141">
        <v>0</v>
      </c>
      <c r="W52" s="141">
        <v>65</v>
      </c>
      <c r="X52" s="148">
        <v>60</v>
      </c>
      <c r="Y52" s="122">
        <f t="shared" si="10"/>
        <v>183</v>
      </c>
      <c r="Z52" s="123">
        <f t="shared" si="11"/>
        <v>4.5999999999999996</v>
      </c>
      <c r="AA52" s="139" t="str">
        <f t="shared" si="12"/>
        <v/>
      </c>
      <c r="AB52" s="148"/>
      <c r="AC52" s="112"/>
      <c r="AD52" s="68"/>
      <c r="AE52" s="74"/>
      <c r="AF52" s="83"/>
      <c r="AG52" s="84"/>
      <c r="AH52" s="27"/>
      <c r="AI52" s="88"/>
      <c r="AJ52" s="89"/>
      <c r="AK52" s="90"/>
      <c r="AL52" s="91"/>
      <c r="AM52" s="74"/>
      <c r="AN52" s="74"/>
      <c r="AO52" s="74"/>
      <c r="AP52" s="74"/>
      <c r="AQ52" s="74"/>
      <c r="AR52" s="74"/>
      <c r="AS52" s="74"/>
    </row>
    <row r="53" spans="2:45" s="4" customFormat="1" ht="17.45" customHeight="1">
      <c r="B53" s="50">
        <v>3</v>
      </c>
      <c r="C53" s="165" t="s">
        <v>779</v>
      </c>
      <c r="D53" s="166" t="s">
        <v>286</v>
      </c>
      <c r="E53" s="167" t="s">
        <v>217</v>
      </c>
      <c r="F53" s="168" t="s">
        <v>404</v>
      </c>
      <c r="G53" s="143" t="s">
        <v>15</v>
      </c>
      <c r="H53" s="148" t="s">
        <v>819</v>
      </c>
      <c r="I53" s="128"/>
      <c r="J53" s="128"/>
      <c r="K53" s="139"/>
      <c r="L53" s="139" t="str">
        <f t="shared" si="8"/>
        <v/>
      </c>
      <c r="M53" s="148" t="s">
        <v>1064</v>
      </c>
      <c r="N53" s="141"/>
      <c r="O53" s="141"/>
      <c r="P53" s="141"/>
      <c r="Q53" s="141"/>
      <c r="R53" s="141"/>
      <c r="S53" s="139" t="str">
        <f t="shared" si="9"/>
        <v/>
      </c>
      <c r="T53" s="148" t="s">
        <v>1065</v>
      </c>
      <c r="U53" s="141">
        <v>0</v>
      </c>
      <c r="V53" s="141">
        <v>0</v>
      </c>
      <c r="W53" s="141">
        <v>10</v>
      </c>
      <c r="X53" s="148">
        <v>10</v>
      </c>
      <c r="Y53" s="122">
        <f t="shared" si="10"/>
        <v>20</v>
      </c>
      <c r="Z53" s="123">
        <f t="shared" si="11"/>
        <v>0.5</v>
      </c>
      <c r="AA53" s="139" t="str">
        <f t="shared" si="12"/>
        <v/>
      </c>
      <c r="AB53" s="148"/>
      <c r="AC53" s="112"/>
      <c r="AD53" s="68"/>
      <c r="AE53" s="74"/>
      <c r="AF53" s="83"/>
      <c r="AG53" s="84"/>
      <c r="AH53" s="27"/>
      <c r="AI53" s="88"/>
      <c r="AJ53" s="89"/>
      <c r="AK53" s="90"/>
      <c r="AL53" s="91"/>
      <c r="AM53" s="74"/>
      <c r="AN53" s="74"/>
      <c r="AO53" s="74"/>
      <c r="AP53" s="74"/>
      <c r="AQ53" s="74"/>
      <c r="AR53" s="74"/>
      <c r="AS53" s="74"/>
    </row>
    <row r="54" spans="2:45" s="4" customFormat="1" ht="17.45" customHeight="1">
      <c r="B54" s="50">
        <v>4</v>
      </c>
      <c r="C54" s="165" t="s">
        <v>527</v>
      </c>
      <c r="D54" s="166" t="s">
        <v>154</v>
      </c>
      <c r="E54" s="167" t="s">
        <v>93</v>
      </c>
      <c r="F54" s="168" t="s">
        <v>442</v>
      </c>
      <c r="G54" s="143" t="s">
        <v>15</v>
      </c>
      <c r="H54" s="148" t="s">
        <v>819</v>
      </c>
      <c r="I54" s="128"/>
      <c r="J54" s="128"/>
      <c r="K54" s="139"/>
      <c r="L54" s="139" t="str">
        <f t="shared" si="8"/>
        <v/>
      </c>
      <c r="M54" s="148" t="s">
        <v>1064</v>
      </c>
      <c r="N54" s="141"/>
      <c r="O54" s="141"/>
      <c r="P54" s="141"/>
      <c r="Q54" s="141"/>
      <c r="R54" s="141"/>
      <c r="S54" s="139" t="str">
        <f t="shared" si="9"/>
        <v/>
      </c>
      <c r="T54" s="148" t="s">
        <v>1065</v>
      </c>
      <c r="U54" s="141">
        <v>63</v>
      </c>
      <c r="V54" s="141">
        <v>54</v>
      </c>
      <c r="W54" s="141">
        <v>70</v>
      </c>
      <c r="X54" s="148">
        <v>70</v>
      </c>
      <c r="Y54" s="122">
        <f t="shared" si="10"/>
        <v>257</v>
      </c>
      <c r="Z54" s="123">
        <f t="shared" si="11"/>
        <v>6.4</v>
      </c>
      <c r="AA54" s="139" t="str">
        <f t="shared" si="12"/>
        <v/>
      </c>
      <c r="AB54" s="148"/>
      <c r="AC54" s="112"/>
      <c r="AD54" s="68"/>
      <c r="AE54" s="74"/>
      <c r="AF54" s="83"/>
      <c r="AG54" s="84"/>
      <c r="AH54" s="27"/>
      <c r="AI54" s="88"/>
      <c r="AJ54" s="89"/>
      <c r="AK54" s="90"/>
      <c r="AL54" s="91"/>
      <c r="AM54" s="74"/>
      <c r="AN54" s="74"/>
      <c r="AO54" s="74"/>
      <c r="AP54" s="74"/>
      <c r="AQ54" s="74"/>
      <c r="AR54" s="74"/>
      <c r="AS54" s="74"/>
    </row>
    <row r="55" spans="2:45" s="4" customFormat="1" ht="17.45" customHeight="1">
      <c r="B55" s="50">
        <v>5</v>
      </c>
      <c r="C55" s="165" t="s">
        <v>780</v>
      </c>
      <c r="D55" s="166" t="s">
        <v>368</v>
      </c>
      <c r="E55" s="167" t="s">
        <v>781</v>
      </c>
      <c r="F55" s="168" t="s">
        <v>816</v>
      </c>
      <c r="G55" s="143" t="s">
        <v>15</v>
      </c>
      <c r="H55" s="148" t="s">
        <v>819</v>
      </c>
      <c r="I55" s="128"/>
      <c r="J55" s="128"/>
      <c r="K55" s="139"/>
      <c r="L55" s="139" t="str">
        <f t="shared" si="8"/>
        <v/>
      </c>
      <c r="M55" s="148" t="s">
        <v>1064</v>
      </c>
      <c r="N55" s="141"/>
      <c r="O55" s="141"/>
      <c r="P55" s="141"/>
      <c r="Q55" s="141"/>
      <c r="R55" s="141"/>
      <c r="S55" s="139" t="str">
        <f t="shared" si="9"/>
        <v/>
      </c>
      <c r="T55" s="148" t="s">
        <v>1065</v>
      </c>
      <c r="U55" s="141">
        <v>34</v>
      </c>
      <c r="V55" s="141">
        <v>15</v>
      </c>
      <c r="W55" s="141">
        <v>75</v>
      </c>
      <c r="X55" s="148">
        <v>55</v>
      </c>
      <c r="Y55" s="122">
        <f t="shared" si="10"/>
        <v>179</v>
      </c>
      <c r="Z55" s="123">
        <f t="shared" si="11"/>
        <v>4.5</v>
      </c>
      <c r="AA55" s="139" t="str">
        <f t="shared" si="12"/>
        <v/>
      </c>
      <c r="AB55" s="148"/>
      <c r="AC55" s="112"/>
      <c r="AD55" s="68"/>
      <c r="AE55" s="74"/>
      <c r="AF55" s="83"/>
      <c r="AG55" s="84"/>
      <c r="AH55" s="27"/>
      <c r="AI55" s="88"/>
      <c r="AJ55" s="89"/>
      <c r="AK55" s="90"/>
      <c r="AL55" s="91"/>
      <c r="AM55" s="74"/>
      <c r="AN55" s="74"/>
      <c r="AO55" s="74"/>
      <c r="AP55" s="74"/>
      <c r="AQ55" s="74"/>
      <c r="AR55" s="74"/>
      <c r="AS55" s="74"/>
    </row>
    <row r="56" spans="2:45" s="4" customFormat="1" ht="17.45" customHeight="1">
      <c r="B56" s="50">
        <v>6</v>
      </c>
      <c r="C56" s="165" t="s">
        <v>782</v>
      </c>
      <c r="D56" s="166" t="s">
        <v>783</v>
      </c>
      <c r="E56" s="167" t="s">
        <v>64</v>
      </c>
      <c r="F56" s="168" t="s">
        <v>565</v>
      </c>
      <c r="G56" s="143" t="s">
        <v>15</v>
      </c>
      <c r="H56" s="148" t="s">
        <v>819</v>
      </c>
      <c r="I56" s="128"/>
      <c r="J56" s="128"/>
      <c r="K56" s="139"/>
      <c r="L56" s="139" t="str">
        <f t="shared" si="8"/>
        <v/>
      </c>
      <c r="M56" s="148" t="s">
        <v>1064</v>
      </c>
      <c r="N56" s="141"/>
      <c r="O56" s="141"/>
      <c r="P56" s="141"/>
      <c r="Q56" s="141"/>
      <c r="R56" s="141"/>
      <c r="S56" s="139" t="str">
        <f t="shared" si="9"/>
        <v/>
      </c>
      <c r="T56" s="148" t="s">
        <v>1065</v>
      </c>
      <c r="U56" s="141">
        <v>51</v>
      </c>
      <c r="V56" s="141">
        <v>0</v>
      </c>
      <c r="W56" s="141">
        <v>95</v>
      </c>
      <c r="X56" s="148">
        <v>30</v>
      </c>
      <c r="Y56" s="122">
        <f t="shared" si="10"/>
        <v>176</v>
      </c>
      <c r="Z56" s="123">
        <f t="shared" si="11"/>
        <v>4.4000000000000004</v>
      </c>
      <c r="AA56" s="139" t="str">
        <f t="shared" si="12"/>
        <v/>
      </c>
      <c r="AB56" s="148"/>
      <c r="AC56" s="112"/>
      <c r="AD56" s="68"/>
      <c r="AE56" s="74"/>
      <c r="AF56" s="83"/>
      <c r="AG56" s="84"/>
      <c r="AH56" s="27"/>
      <c r="AI56" s="88"/>
      <c r="AJ56" s="89"/>
      <c r="AK56" s="90"/>
      <c r="AL56" s="91"/>
      <c r="AM56" s="74"/>
      <c r="AN56" s="74"/>
      <c r="AO56" s="74"/>
      <c r="AP56" s="74"/>
      <c r="AQ56" s="74"/>
      <c r="AR56" s="74"/>
      <c r="AS56" s="74"/>
    </row>
    <row r="57" spans="2:45" s="4" customFormat="1" ht="17.45" customHeight="1">
      <c r="B57" s="50">
        <v>7</v>
      </c>
      <c r="C57" s="165" t="s">
        <v>784</v>
      </c>
      <c r="D57" s="166" t="s">
        <v>246</v>
      </c>
      <c r="E57" s="167" t="s">
        <v>64</v>
      </c>
      <c r="F57" s="168" t="s">
        <v>817</v>
      </c>
      <c r="G57" s="143" t="s">
        <v>15</v>
      </c>
      <c r="H57" s="148" t="s">
        <v>819</v>
      </c>
      <c r="I57" s="128"/>
      <c r="J57" s="128"/>
      <c r="K57" s="139"/>
      <c r="L57" s="139" t="str">
        <f t="shared" si="8"/>
        <v/>
      </c>
      <c r="M57" s="148" t="s">
        <v>1064</v>
      </c>
      <c r="N57" s="141"/>
      <c r="O57" s="141"/>
      <c r="P57" s="141"/>
      <c r="Q57" s="141"/>
      <c r="R57" s="141"/>
      <c r="S57" s="139" t="str">
        <f t="shared" si="9"/>
        <v/>
      </c>
      <c r="T57" s="148" t="s">
        <v>1065</v>
      </c>
      <c r="U57" s="141">
        <v>54</v>
      </c>
      <c r="V57" s="141">
        <v>30</v>
      </c>
      <c r="W57" s="141">
        <v>75</v>
      </c>
      <c r="X57" s="148">
        <v>1</v>
      </c>
      <c r="Y57" s="122">
        <f t="shared" si="10"/>
        <v>160</v>
      </c>
      <c r="Z57" s="123">
        <f t="shared" si="11"/>
        <v>4</v>
      </c>
      <c r="AA57" s="139" t="str">
        <f t="shared" si="12"/>
        <v/>
      </c>
      <c r="AB57" s="148"/>
      <c r="AC57" s="112"/>
      <c r="AD57" s="68"/>
      <c r="AE57" s="74"/>
      <c r="AF57" s="83"/>
      <c r="AG57" s="84"/>
      <c r="AH57" s="27"/>
      <c r="AI57" s="88"/>
      <c r="AJ57" s="89"/>
      <c r="AK57" s="90"/>
      <c r="AL57" s="91"/>
      <c r="AM57" s="74"/>
      <c r="AN57" s="74"/>
      <c r="AO57" s="74"/>
      <c r="AP57" s="74"/>
      <c r="AQ57" s="74"/>
      <c r="AR57" s="74"/>
      <c r="AS57" s="74"/>
    </row>
    <row r="58" spans="2:45" s="4" customFormat="1" ht="17.45" customHeight="1">
      <c r="B58" s="50">
        <v>8</v>
      </c>
      <c r="C58" s="165" t="s">
        <v>785</v>
      </c>
      <c r="D58" s="166" t="s">
        <v>54</v>
      </c>
      <c r="E58" s="167" t="s">
        <v>642</v>
      </c>
      <c r="F58" s="168" t="s">
        <v>533</v>
      </c>
      <c r="G58" s="143" t="s">
        <v>15</v>
      </c>
      <c r="H58" s="148" t="s">
        <v>819</v>
      </c>
      <c r="I58" s="128"/>
      <c r="J58" s="128"/>
      <c r="K58" s="139"/>
      <c r="L58" s="139" t="str">
        <f t="shared" si="8"/>
        <v/>
      </c>
      <c r="M58" s="148" t="s">
        <v>1064</v>
      </c>
      <c r="N58" s="141"/>
      <c r="O58" s="141"/>
      <c r="P58" s="141"/>
      <c r="Q58" s="141"/>
      <c r="R58" s="141"/>
      <c r="S58" s="139" t="str">
        <f t="shared" si="9"/>
        <v/>
      </c>
      <c r="T58" s="148" t="s">
        <v>1065</v>
      </c>
      <c r="U58" s="141">
        <v>22</v>
      </c>
      <c r="V58" s="141">
        <v>0</v>
      </c>
      <c r="W58" s="141">
        <v>60</v>
      </c>
      <c r="X58" s="148">
        <v>10</v>
      </c>
      <c r="Y58" s="122">
        <f t="shared" si="10"/>
        <v>92</v>
      </c>
      <c r="Z58" s="123">
        <f t="shared" si="11"/>
        <v>2.2999999999999998</v>
      </c>
      <c r="AA58" s="139" t="str">
        <f t="shared" si="12"/>
        <v/>
      </c>
      <c r="AB58" s="148"/>
      <c r="AC58" s="112"/>
      <c r="AD58" s="68"/>
      <c r="AE58" s="74"/>
      <c r="AF58" s="83"/>
      <c r="AG58" s="84"/>
      <c r="AH58" s="27"/>
      <c r="AI58" s="88"/>
      <c r="AJ58" s="89"/>
      <c r="AK58" s="90"/>
      <c r="AL58" s="91"/>
      <c r="AM58" s="74"/>
      <c r="AN58" s="74"/>
      <c r="AO58" s="74"/>
      <c r="AP58" s="74"/>
      <c r="AQ58" s="74"/>
      <c r="AR58" s="74"/>
      <c r="AS58" s="74"/>
    </row>
    <row r="59" spans="2:45" s="4" customFormat="1" ht="17.45" customHeight="1">
      <c r="B59" s="50">
        <v>9</v>
      </c>
      <c r="C59" s="165" t="s">
        <v>786</v>
      </c>
      <c r="D59" s="166" t="s">
        <v>787</v>
      </c>
      <c r="E59" s="167" t="s">
        <v>68</v>
      </c>
      <c r="F59" s="168" t="s">
        <v>410</v>
      </c>
      <c r="G59" s="143" t="s">
        <v>15</v>
      </c>
      <c r="H59" s="148" t="s">
        <v>819</v>
      </c>
      <c r="I59" s="128"/>
      <c r="J59" s="128"/>
      <c r="K59" s="139"/>
      <c r="L59" s="139" t="str">
        <f t="shared" si="8"/>
        <v/>
      </c>
      <c r="M59" s="148" t="s">
        <v>1064</v>
      </c>
      <c r="N59" s="141"/>
      <c r="O59" s="141"/>
      <c r="P59" s="141"/>
      <c r="Q59" s="141"/>
      <c r="R59" s="141"/>
      <c r="S59" s="139" t="str">
        <f t="shared" si="9"/>
        <v/>
      </c>
      <c r="T59" s="148" t="s">
        <v>1065</v>
      </c>
      <c r="U59" s="141">
        <v>14</v>
      </c>
      <c r="V59" s="141">
        <v>20</v>
      </c>
      <c r="W59" s="141">
        <v>75</v>
      </c>
      <c r="X59" s="148">
        <v>55</v>
      </c>
      <c r="Y59" s="122">
        <f t="shared" si="10"/>
        <v>164</v>
      </c>
      <c r="Z59" s="123">
        <f t="shared" si="11"/>
        <v>4.0999999999999996</v>
      </c>
      <c r="AA59" s="139" t="str">
        <f t="shared" si="12"/>
        <v/>
      </c>
      <c r="AB59" s="148"/>
      <c r="AC59" s="112"/>
      <c r="AD59" s="68"/>
      <c r="AE59" s="74"/>
      <c r="AF59" s="83"/>
      <c r="AG59" s="84"/>
      <c r="AH59" s="27"/>
      <c r="AI59" s="88"/>
      <c r="AJ59" s="89"/>
      <c r="AK59" s="90"/>
      <c r="AL59" s="91"/>
      <c r="AM59" s="74"/>
      <c r="AN59" s="74"/>
      <c r="AO59" s="74"/>
      <c r="AP59" s="74"/>
      <c r="AQ59" s="74"/>
      <c r="AR59" s="74"/>
      <c r="AS59" s="74"/>
    </row>
    <row r="60" spans="2:45" s="4" customFormat="1" ht="17.45" customHeight="1">
      <c r="B60" s="50">
        <v>10</v>
      </c>
      <c r="C60" s="165" t="s">
        <v>788</v>
      </c>
      <c r="D60" s="166" t="s">
        <v>244</v>
      </c>
      <c r="E60" s="167" t="s">
        <v>132</v>
      </c>
      <c r="F60" s="168" t="s">
        <v>664</v>
      </c>
      <c r="G60" s="143" t="s">
        <v>15</v>
      </c>
      <c r="H60" s="148" t="s">
        <v>819</v>
      </c>
      <c r="I60" s="128"/>
      <c r="J60" s="128"/>
      <c r="K60" s="139"/>
      <c r="L60" s="139" t="str">
        <f t="shared" si="8"/>
        <v/>
      </c>
      <c r="M60" s="148" t="s">
        <v>1064</v>
      </c>
      <c r="N60" s="141"/>
      <c r="O60" s="141"/>
      <c r="P60" s="141"/>
      <c r="Q60" s="141"/>
      <c r="R60" s="141"/>
      <c r="S60" s="139" t="str">
        <f t="shared" si="9"/>
        <v/>
      </c>
      <c r="T60" s="148" t="s">
        <v>1065</v>
      </c>
      <c r="U60" s="141" t="s">
        <v>1086</v>
      </c>
      <c r="V60" s="141" t="s">
        <v>1086</v>
      </c>
      <c r="W60" s="141" t="s">
        <v>1086</v>
      </c>
      <c r="X60" s="141" t="s">
        <v>1086</v>
      </c>
      <c r="Y60" s="122">
        <f t="shared" si="10"/>
        <v>0</v>
      </c>
      <c r="Z60" s="123">
        <f t="shared" si="11"/>
        <v>0</v>
      </c>
      <c r="AA60" s="139" t="str">
        <f t="shared" si="12"/>
        <v/>
      </c>
      <c r="AB60" s="148"/>
      <c r="AC60" s="112"/>
      <c r="AD60" s="68"/>
      <c r="AE60" s="74"/>
      <c r="AF60" s="83"/>
      <c r="AG60" s="84"/>
      <c r="AH60" s="27"/>
      <c r="AI60" s="88"/>
      <c r="AJ60" s="89"/>
      <c r="AK60" s="90"/>
      <c r="AL60" s="91"/>
      <c r="AM60" s="74"/>
      <c r="AN60" s="74"/>
      <c r="AO60" s="74"/>
      <c r="AP60" s="74"/>
      <c r="AQ60" s="74"/>
      <c r="AR60" s="74"/>
      <c r="AS60" s="74"/>
    </row>
    <row r="61" spans="2:45" s="4" customFormat="1" ht="17.45" customHeight="1">
      <c r="B61" s="50">
        <v>11</v>
      </c>
      <c r="C61" s="165" t="s">
        <v>462</v>
      </c>
      <c r="D61" s="166" t="s">
        <v>160</v>
      </c>
      <c r="E61" s="167" t="s">
        <v>76</v>
      </c>
      <c r="F61" s="168" t="s">
        <v>463</v>
      </c>
      <c r="G61" s="143" t="s">
        <v>15</v>
      </c>
      <c r="H61" s="148" t="s">
        <v>819</v>
      </c>
      <c r="I61" s="128"/>
      <c r="J61" s="128"/>
      <c r="K61" s="139"/>
      <c r="L61" s="139" t="str">
        <f t="shared" si="8"/>
        <v/>
      </c>
      <c r="M61" s="148" t="s">
        <v>1064</v>
      </c>
      <c r="N61" s="141"/>
      <c r="O61" s="141"/>
      <c r="P61" s="141"/>
      <c r="Q61" s="141"/>
      <c r="R61" s="141"/>
      <c r="S61" s="139" t="str">
        <f t="shared" si="9"/>
        <v/>
      </c>
      <c r="T61" s="148" t="s">
        <v>1065</v>
      </c>
      <c r="U61" s="141">
        <v>49</v>
      </c>
      <c r="V61" s="141">
        <v>0</v>
      </c>
      <c r="W61" s="141">
        <v>50</v>
      </c>
      <c r="X61" s="148">
        <v>1</v>
      </c>
      <c r="Y61" s="122">
        <f t="shared" si="10"/>
        <v>100</v>
      </c>
      <c r="Z61" s="123">
        <f t="shared" si="11"/>
        <v>2.5</v>
      </c>
      <c r="AA61" s="139" t="str">
        <f t="shared" si="12"/>
        <v/>
      </c>
      <c r="AB61" s="148"/>
      <c r="AC61" s="112"/>
      <c r="AD61" s="68"/>
      <c r="AE61" s="74"/>
      <c r="AF61" s="83"/>
      <c r="AG61" s="84"/>
      <c r="AH61" s="27"/>
      <c r="AI61" s="88"/>
      <c r="AJ61" s="89"/>
      <c r="AK61" s="90"/>
      <c r="AL61" s="91"/>
      <c r="AM61" s="74"/>
      <c r="AN61" s="74"/>
      <c r="AO61" s="74"/>
      <c r="AP61" s="74"/>
      <c r="AQ61" s="74"/>
      <c r="AR61" s="74"/>
      <c r="AS61" s="74"/>
    </row>
    <row r="62" spans="2:45" s="4" customFormat="1" ht="17.45" customHeight="1">
      <c r="B62" s="50">
        <v>12</v>
      </c>
      <c r="C62" s="165" t="s">
        <v>789</v>
      </c>
      <c r="D62" s="166" t="s">
        <v>790</v>
      </c>
      <c r="E62" s="167" t="s">
        <v>500</v>
      </c>
      <c r="F62" s="168" t="s">
        <v>533</v>
      </c>
      <c r="G62" s="143" t="s">
        <v>15</v>
      </c>
      <c r="H62" s="148" t="s">
        <v>819</v>
      </c>
      <c r="I62" s="128"/>
      <c r="J62" s="128"/>
      <c r="K62" s="139"/>
      <c r="L62" s="139" t="str">
        <f t="shared" si="8"/>
        <v/>
      </c>
      <c r="M62" s="148" t="s">
        <v>1064</v>
      </c>
      <c r="N62" s="141"/>
      <c r="O62" s="141"/>
      <c r="P62" s="141"/>
      <c r="Q62" s="141"/>
      <c r="R62" s="141"/>
      <c r="S62" s="139" t="str">
        <f t="shared" si="9"/>
        <v/>
      </c>
      <c r="T62" s="148" t="s">
        <v>1065</v>
      </c>
      <c r="U62" s="141">
        <v>0</v>
      </c>
      <c r="V62" s="141">
        <v>0</v>
      </c>
      <c r="W62" s="141">
        <v>55</v>
      </c>
      <c r="X62" s="148">
        <v>1</v>
      </c>
      <c r="Y62" s="122">
        <f t="shared" si="10"/>
        <v>56</v>
      </c>
      <c r="Z62" s="123">
        <f t="shared" si="11"/>
        <v>1.4</v>
      </c>
      <c r="AA62" s="139" t="str">
        <f t="shared" si="12"/>
        <v/>
      </c>
      <c r="AB62" s="148"/>
      <c r="AC62" s="112"/>
      <c r="AD62" s="68"/>
      <c r="AE62" s="74"/>
      <c r="AF62" s="83"/>
      <c r="AG62" s="84"/>
      <c r="AH62" s="27"/>
      <c r="AI62" s="88"/>
      <c r="AJ62" s="89"/>
      <c r="AK62" s="90"/>
      <c r="AL62" s="91"/>
      <c r="AM62" s="74"/>
      <c r="AN62" s="74"/>
      <c r="AO62" s="74"/>
      <c r="AP62" s="74"/>
      <c r="AQ62" s="74"/>
      <c r="AR62" s="74"/>
      <c r="AS62" s="74"/>
    </row>
    <row r="63" spans="2:45" s="4" customFormat="1" ht="17.45" customHeight="1">
      <c r="B63" s="50">
        <v>13</v>
      </c>
      <c r="C63" s="165" t="s">
        <v>791</v>
      </c>
      <c r="D63" s="166" t="s">
        <v>792</v>
      </c>
      <c r="E63" s="167" t="s">
        <v>240</v>
      </c>
      <c r="F63" s="168" t="s">
        <v>416</v>
      </c>
      <c r="G63" s="143" t="s">
        <v>15</v>
      </c>
      <c r="H63" s="148" t="s">
        <v>819</v>
      </c>
      <c r="I63" s="128"/>
      <c r="J63" s="128"/>
      <c r="K63" s="139"/>
      <c r="L63" s="139" t="str">
        <f t="shared" si="8"/>
        <v/>
      </c>
      <c r="M63" s="148" t="s">
        <v>1064</v>
      </c>
      <c r="N63" s="141"/>
      <c r="O63" s="141"/>
      <c r="P63" s="141"/>
      <c r="Q63" s="141"/>
      <c r="R63" s="141"/>
      <c r="S63" s="139" t="str">
        <f t="shared" si="9"/>
        <v/>
      </c>
      <c r="T63" s="148" t="s">
        <v>1065</v>
      </c>
      <c r="U63" s="141">
        <v>35</v>
      </c>
      <c r="V63" s="141">
        <v>0</v>
      </c>
      <c r="W63" s="141">
        <v>65</v>
      </c>
      <c r="X63" s="148">
        <v>78</v>
      </c>
      <c r="Y63" s="122">
        <f t="shared" si="10"/>
        <v>178</v>
      </c>
      <c r="Z63" s="123">
        <f t="shared" si="11"/>
        <v>4.5</v>
      </c>
      <c r="AA63" s="139" t="str">
        <f t="shared" si="12"/>
        <v/>
      </c>
      <c r="AB63" s="148"/>
      <c r="AC63" s="112"/>
      <c r="AD63" s="68"/>
      <c r="AE63" s="74"/>
      <c r="AF63" s="83"/>
      <c r="AG63" s="84"/>
      <c r="AH63" s="27"/>
      <c r="AI63" s="88"/>
      <c r="AJ63" s="89"/>
      <c r="AK63" s="90"/>
      <c r="AL63" s="91"/>
      <c r="AM63" s="74"/>
      <c r="AN63" s="74"/>
      <c r="AO63" s="74"/>
      <c r="AP63" s="74"/>
      <c r="AQ63" s="74"/>
      <c r="AR63" s="74"/>
      <c r="AS63" s="74"/>
    </row>
    <row r="64" spans="2:45" s="4" customFormat="1" ht="17.45" customHeight="1">
      <c r="B64" s="50">
        <v>14</v>
      </c>
      <c r="C64" s="165" t="s">
        <v>793</v>
      </c>
      <c r="D64" s="166" t="s">
        <v>78</v>
      </c>
      <c r="E64" s="167" t="s">
        <v>111</v>
      </c>
      <c r="F64" s="168" t="s">
        <v>318</v>
      </c>
      <c r="G64" s="143" t="s">
        <v>15</v>
      </c>
      <c r="H64" s="148" t="s">
        <v>819</v>
      </c>
      <c r="I64" s="128"/>
      <c r="J64" s="128"/>
      <c r="K64" s="139"/>
      <c r="L64" s="139" t="str">
        <f t="shared" si="8"/>
        <v/>
      </c>
      <c r="M64" s="148" t="s">
        <v>1064</v>
      </c>
      <c r="N64" s="141"/>
      <c r="O64" s="141"/>
      <c r="P64" s="141"/>
      <c r="Q64" s="141"/>
      <c r="R64" s="141"/>
      <c r="S64" s="139" t="str">
        <f t="shared" si="9"/>
        <v/>
      </c>
      <c r="T64" s="148" t="s">
        <v>1065</v>
      </c>
      <c r="U64" s="141">
        <v>14</v>
      </c>
      <c r="V64" s="141">
        <v>0</v>
      </c>
      <c r="W64" s="141">
        <v>75</v>
      </c>
      <c r="X64" s="148">
        <v>1</v>
      </c>
      <c r="Y64" s="122">
        <f t="shared" si="10"/>
        <v>90</v>
      </c>
      <c r="Z64" s="123">
        <f t="shared" si="11"/>
        <v>2.2999999999999998</v>
      </c>
      <c r="AA64" s="139" t="str">
        <f t="shared" si="12"/>
        <v/>
      </c>
      <c r="AB64" s="148"/>
      <c r="AC64" s="112"/>
      <c r="AD64" s="68"/>
      <c r="AE64" s="74"/>
      <c r="AF64" s="83"/>
      <c r="AG64" s="84"/>
      <c r="AH64" s="27"/>
      <c r="AI64" s="88"/>
      <c r="AJ64" s="89"/>
      <c r="AK64" s="90"/>
      <c r="AL64" s="91"/>
      <c r="AM64" s="74"/>
      <c r="AN64" s="74"/>
      <c r="AO64" s="74"/>
      <c r="AP64" s="74"/>
      <c r="AQ64" s="74"/>
      <c r="AR64" s="74"/>
      <c r="AS64" s="74"/>
    </row>
    <row r="65" spans="2:45" s="4" customFormat="1" ht="17.45" customHeight="1">
      <c r="B65" s="50">
        <v>15</v>
      </c>
      <c r="C65" s="165" t="s">
        <v>794</v>
      </c>
      <c r="D65" s="166" t="s">
        <v>63</v>
      </c>
      <c r="E65" s="167" t="s">
        <v>111</v>
      </c>
      <c r="F65" s="168" t="s">
        <v>573</v>
      </c>
      <c r="G65" s="143" t="s">
        <v>15</v>
      </c>
      <c r="H65" s="148" t="s">
        <v>819</v>
      </c>
      <c r="I65" s="128"/>
      <c r="J65" s="128"/>
      <c r="K65" s="139"/>
      <c r="L65" s="139" t="str">
        <f t="shared" si="8"/>
        <v/>
      </c>
      <c r="M65" s="148" t="s">
        <v>1064</v>
      </c>
      <c r="N65" s="141"/>
      <c r="O65" s="141"/>
      <c r="P65" s="141"/>
      <c r="Q65" s="141"/>
      <c r="R65" s="141"/>
      <c r="S65" s="139" t="str">
        <f t="shared" si="9"/>
        <v/>
      </c>
      <c r="T65" s="148" t="s">
        <v>1065</v>
      </c>
      <c r="U65" s="141">
        <v>8</v>
      </c>
      <c r="V65" s="141">
        <v>0</v>
      </c>
      <c r="W65" s="141">
        <v>30</v>
      </c>
      <c r="X65" s="148">
        <v>1</v>
      </c>
      <c r="Y65" s="122">
        <f t="shared" si="10"/>
        <v>39</v>
      </c>
      <c r="Z65" s="123">
        <f t="shared" si="11"/>
        <v>1</v>
      </c>
      <c r="AA65" s="139" t="str">
        <f t="shared" si="12"/>
        <v/>
      </c>
      <c r="AB65" s="148"/>
      <c r="AC65" s="112"/>
      <c r="AD65" s="68"/>
      <c r="AE65" s="74"/>
      <c r="AF65" s="83"/>
      <c r="AG65" s="84"/>
      <c r="AH65" s="27"/>
      <c r="AI65" s="88"/>
      <c r="AJ65" s="89"/>
      <c r="AK65" s="90"/>
      <c r="AL65" s="91"/>
      <c r="AM65" s="74"/>
      <c r="AN65" s="74"/>
      <c r="AO65" s="74"/>
      <c r="AP65" s="74"/>
      <c r="AQ65" s="74"/>
      <c r="AR65" s="74"/>
      <c r="AS65" s="74"/>
    </row>
    <row r="66" spans="2:45" s="4" customFormat="1" ht="17.45" customHeight="1">
      <c r="B66" s="50">
        <v>16</v>
      </c>
      <c r="C66" s="165" t="s">
        <v>795</v>
      </c>
      <c r="D66" s="166" t="s">
        <v>137</v>
      </c>
      <c r="E66" s="167" t="s">
        <v>111</v>
      </c>
      <c r="F66" s="168" t="s">
        <v>623</v>
      </c>
      <c r="G66" s="143" t="s">
        <v>15</v>
      </c>
      <c r="H66" s="148" t="s">
        <v>819</v>
      </c>
      <c r="I66" s="128"/>
      <c r="J66" s="128"/>
      <c r="K66" s="139"/>
      <c r="L66" s="139" t="str">
        <f t="shared" si="8"/>
        <v/>
      </c>
      <c r="M66" s="148" t="s">
        <v>1064</v>
      </c>
      <c r="N66" s="141"/>
      <c r="O66" s="141"/>
      <c r="P66" s="141"/>
      <c r="Q66" s="141"/>
      <c r="R66" s="141"/>
      <c r="S66" s="139" t="str">
        <f t="shared" si="9"/>
        <v/>
      </c>
      <c r="T66" s="148" t="s">
        <v>1065</v>
      </c>
      <c r="U66" s="141">
        <v>48</v>
      </c>
      <c r="V66" s="141">
        <v>15</v>
      </c>
      <c r="W66" s="141">
        <v>70</v>
      </c>
      <c r="X66" s="148">
        <v>40</v>
      </c>
      <c r="Y66" s="122">
        <f t="shared" si="10"/>
        <v>173</v>
      </c>
      <c r="Z66" s="123">
        <f t="shared" si="11"/>
        <v>4.3</v>
      </c>
      <c r="AA66" s="139" t="str">
        <f t="shared" si="12"/>
        <v/>
      </c>
      <c r="AB66" s="148"/>
      <c r="AC66" s="112"/>
      <c r="AD66" s="68"/>
      <c r="AE66" s="74"/>
      <c r="AF66" s="83"/>
      <c r="AG66" s="84"/>
      <c r="AH66" s="27"/>
      <c r="AI66" s="88"/>
      <c r="AJ66" s="89"/>
      <c r="AK66" s="90"/>
      <c r="AL66" s="91"/>
      <c r="AM66" s="74"/>
      <c r="AN66" s="74"/>
      <c r="AO66" s="74"/>
      <c r="AP66" s="74"/>
      <c r="AQ66" s="74"/>
      <c r="AR66" s="74"/>
      <c r="AS66" s="74"/>
    </row>
    <row r="67" spans="2:45" s="4" customFormat="1" ht="17.45" customHeight="1">
      <c r="B67" s="50">
        <v>17</v>
      </c>
      <c r="C67" s="165" t="s">
        <v>796</v>
      </c>
      <c r="D67" s="166" t="s">
        <v>797</v>
      </c>
      <c r="E67" s="167" t="s">
        <v>264</v>
      </c>
      <c r="F67" s="168" t="s">
        <v>459</v>
      </c>
      <c r="G67" s="143" t="s">
        <v>15</v>
      </c>
      <c r="H67" s="148" t="s">
        <v>819</v>
      </c>
      <c r="I67" s="128"/>
      <c r="J67" s="128"/>
      <c r="K67" s="139"/>
      <c r="L67" s="139" t="str">
        <f t="shared" si="8"/>
        <v/>
      </c>
      <c r="M67" s="148" t="s">
        <v>1064</v>
      </c>
      <c r="N67" s="141"/>
      <c r="O67" s="141"/>
      <c r="P67" s="141"/>
      <c r="Q67" s="141"/>
      <c r="R67" s="141"/>
      <c r="S67" s="139" t="str">
        <f t="shared" si="9"/>
        <v/>
      </c>
      <c r="T67" s="148" t="s">
        <v>1065</v>
      </c>
      <c r="U67" s="141" t="s">
        <v>1086</v>
      </c>
      <c r="V67" s="141" t="s">
        <v>1086</v>
      </c>
      <c r="W67" s="141" t="s">
        <v>1086</v>
      </c>
      <c r="X67" s="141" t="s">
        <v>1086</v>
      </c>
      <c r="Y67" s="122">
        <f t="shared" si="10"/>
        <v>0</v>
      </c>
      <c r="Z67" s="123">
        <f t="shared" si="11"/>
        <v>0</v>
      </c>
      <c r="AA67" s="139" t="str">
        <f t="shared" si="12"/>
        <v/>
      </c>
      <c r="AB67" s="148"/>
      <c r="AC67" s="112"/>
      <c r="AD67" s="68"/>
      <c r="AE67" s="74"/>
      <c r="AF67" s="83"/>
      <c r="AG67" s="84"/>
      <c r="AH67" s="27"/>
      <c r="AI67" s="88"/>
      <c r="AJ67" s="89"/>
      <c r="AK67" s="90"/>
      <c r="AL67" s="91"/>
      <c r="AM67" s="74"/>
      <c r="AN67" s="74"/>
      <c r="AO67" s="74"/>
      <c r="AP67" s="74"/>
      <c r="AQ67" s="74"/>
      <c r="AR67" s="74"/>
      <c r="AS67" s="74"/>
    </row>
    <row r="68" spans="2:45" s="4" customFormat="1" ht="17.45" customHeight="1">
      <c r="B68" s="50">
        <v>18</v>
      </c>
      <c r="C68" s="165" t="s">
        <v>798</v>
      </c>
      <c r="D68" s="166" t="s">
        <v>154</v>
      </c>
      <c r="E68" s="167" t="s">
        <v>264</v>
      </c>
      <c r="F68" s="168" t="s">
        <v>238</v>
      </c>
      <c r="G68" s="143" t="s">
        <v>15</v>
      </c>
      <c r="H68" s="148" t="s">
        <v>819</v>
      </c>
      <c r="I68" s="128"/>
      <c r="J68" s="128"/>
      <c r="K68" s="139"/>
      <c r="L68" s="139" t="str">
        <f t="shared" si="8"/>
        <v/>
      </c>
      <c r="M68" s="148" t="s">
        <v>1064</v>
      </c>
      <c r="N68" s="141"/>
      <c r="O68" s="141"/>
      <c r="P68" s="141"/>
      <c r="Q68" s="141"/>
      <c r="R68" s="141"/>
      <c r="S68" s="139" t="str">
        <f t="shared" si="9"/>
        <v/>
      </c>
      <c r="T68" s="148" t="s">
        <v>1065</v>
      </c>
      <c r="U68" s="141" t="s">
        <v>1086</v>
      </c>
      <c r="V68" s="141" t="s">
        <v>1086</v>
      </c>
      <c r="W68" s="141" t="s">
        <v>1086</v>
      </c>
      <c r="X68" s="141" t="s">
        <v>1086</v>
      </c>
      <c r="Y68" s="122">
        <f t="shared" si="10"/>
        <v>0</v>
      </c>
      <c r="Z68" s="123">
        <f t="shared" si="11"/>
        <v>0</v>
      </c>
      <c r="AA68" s="139" t="str">
        <f t="shared" si="12"/>
        <v/>
      </c>
      <c r="AB68" s="148"/>
      <c r="AC68" s="112"/>
      <c r="AD68" s="68"/>
      <c r="AE68" s="74"/>
      <c r="AF68" s="83"/>
      <c r="AG68" s="84"/>
      <c r="AH68" s="27"/>
      <c r="AI68" s="88"/>
      <c r="AJ68" s="89"/>
      <c r="AK68" s="90"/>
      <c r="AL68" s="91"/>
      <c r="AM68" s="74"/>
      <c r="AN68" s="74"/>
      <c r="AO68" s="74"/>
      <c r="AP68" s="74"/>
      <c r="AQ68" s="74"/>
      <c r="AR68" s="74"/>
      <c r="AS68" s="74"/>
    </row>
    <row r="69" spans="2:45" s="4" customFormat="1" ht="17.45" customHeight="1">
      <c r="B69" s="50">
        <v>19</v>
      </c>
      <c r="C69" s="165" t="s">
        <v>799</v>
      </c>
      <c r="D69" s="166" t="s">
        <v>142</v>
      </c>
      <c r="E69" s="167" t="s">
        <v>220</v>
      </c>
      <c r="F69" s="168" t="s">
        <v>404</v>
      </c>
      <c r="G69" s="143" t="s">
        <v>15</v>
      </c>
      <c r="H69" s="148" t="s">
        <v>819</v>
      </c>
      <c r="I69" s="128"/>
      <c r="J69" s="128"/>
      <c r="K69" s="139"/>
      <c r="L69" s="139" t="str">
        <f t="shared" si="8"/>
        <v/>
      </c>
      <c r="M69" s="148" t="s">
        <v>1064</v>
      </c>
      <c r="N69" s="141"/>
      <c r="O69" s="141"/>
      <c r="P69" s="141"/>
      <c r="Q69" s="141"/>
      <c r="R69" s="141"/>
      <c r="S69" s="139" t="str">
        <f t="shared" si="9"/>
        <v/>
      </c>
      <c r="T69" s="148" t="s">
        <v>1065</v>
      </c>
      <c r="U69" s="141">
        <v>30</v>
      </c>
      <c r="V69" s="141">
        <v>0</v>
      </c>
      <c r="W69" s="141">
        <v>45</v>
      </c>
      <c r="X69" s="148">
        <v>1</v>
      </c>
      <c r="Y69" s="122">
        <f t="shared" si="10"/>
        <v>76</v>
      </c>
      <c r="Z69" s="123">
        <f t="shared" si="11"/>
        <v>1.9</v>
      </c>
      <c r="AA69" s="139" t="str">
        <f t="shared" si="12"/>
        <v/>
      </c>
      <c r="AB69" s="148"/>
      <c r="AC69" s="112"/>
      <c r="AD69" s="68"/>
      <c r="AE69" s="74"/>
      <c r="AF69" s="83"/>
      <c r="AG69" s="84"/>
      <c r="AH69" s="27"/>
      <c r="AI69" s="88"/>
      <c r="AJ69" s="89"/>
      <c r="AK69" s="90"/>
      <c r="AL69" s="91"/>
      <c r="AM69" s="74"/>
      <c r="AN69" s="74"/>
      <c r="AO69" s="74"/>
      <c r="AP69" s="74"/>
      <c r="AQ69" s="74"/>
      <c r="AR69" s="74"/>
      <c r="AS69" s="74"/>
    </row>
    <row r="70" spans="2:45" s="4" customFormat="1" ht="17.45" customHeight="1">
      <c r="B70" s="50">
        <v>20</v>
      </c>
      <c r="C70" s="165" t="s">
        <v>800</v>
      </c>
      <c r="D70" s="166" t="s">
        <v>86</v>
      </c>
      <c r="E70" s="167" t="s">
        <v>317</v>
      </c>
      <c r="F70" s="168" t="s">
        <v>425</v>
      </c>
      <c r="G70" s="143" t="s">
        <v>15</v>
      </c>
      <c r="H70" s="148" t="s">
        <v>819</v>
      </c>
      <c r="I70" s="128"/>
      <c r="J70" s="128"/>
      <c r="K70" s="139"/>
      <c r="L70" s="139" t="str">
        <f t="shared" si="8"/>
        <v/>
      </c>
      <c r="M70" s="148" t="s">
        <v>1064</v>
      </c>
      <c r="N70" s="141"/>
      <c r="O70" s="141"/>
      <c r="P70" s="141"/>
      <c r="Q70" s="141"/>
      <c r="R70" s="141"/>
      <c r="S70" s="139" t="str">
        <f t="shared" si="9"/>
        <v/>
      </c>
      <c r="T70" s="148" t="s">
        <v>1065</v>
      </c>
      <c r="U70" s="141" t="s">
        <v>1087</v>
      </c>
      <c r="V70" s="141" t="s">
        <v>1087</v>
      </c>
      <c r="W70" s="141" t="s">
        <v>1087</v>
      </c>
      <c r="X70" s="148">
        <v>1</v>
      </c>
      <c r="Y70" s="122">
        <f t="shared" si="10"/>
        <v>1</v>
      </c>
      <c r="Z70" s="123">
        <f t="shared" si="11"/>
        <v>0</v>
      </c>
      <c r="AA70" s="139" t="s">
        <v>1089</v>
      </c>
      <c r="AB70" s="148"/>
      <c r="AC70" s="112"/>
      <c r="AD70" s="68"/>
      <c r="AE70" s="74"/>
      <c r="AF70" s="83"/>
      <c r="AG70" s="84"/>
      <c r="AH70" s="27"/>
      <c r="AI70" s="88"/>
      <c r="AJ70" s="89"/>
      <c r="AK70" s="90"/>
      <c r="AL70" s="91"/>
      <c r="AM70" s="74"/>
      <c r="AN70" s="74"/>
      <c r="AO70" s="74"/>
      <c r="AP70" s="74"/>
      <c r="AQ70" s="74"/>
      <c r="AR70" s="74"/>
      <c r="AS70" s="74"/>
    </row>
    <row r="71" spans="2:45" s="4" customFormat="1" ht="17.45" customHeight="1">
      <c r="B71" s="50">
        <v>21</v>
      </c>
      <c r="C71" s="165" t="s">
        <v>801</v>
      </c>
      <c r="D71" s="166" t="s">
        <v>73</v>
      </c>
      <c r="E71" s="167" t="s">
        <v>85</v>
      </c>
      <c r="F71" s="168" t="s">
        <v>141</v>
      </c>
      <c r="G71" s="143" t="s">
        <v>15</v>
      </c>
      <c r="H71" s="148" t="s">
        <v>819</v>
      </c>
      <c r="I71" s="128"/>
      <c r="J71" s="128"/>
      <c r="K71" s="139"/>
      <c r="L71" s="139" t="str">
        <f t="shared" si="8"/>
        <v/>
      </c>
      <c r="M71" s="148" t="s">
        <v>1064</v>
      </c>
      <c r="N71" s="141"/>
      <c r="O71" s="141"/>
      <c r="P71" s="141"/>
      <c r="Q71" s="141"/>
      <c r="R71" s="141"/>
      <c r="S71" s="139" t="str">
        <f t="shared" si="9"/>
        <v/>
      </c>
      <c r="T71" s="148" t="s">
        <v>1065</v>
      </c>
      <c r="U71" s="141" t="s">
        <v>1087</v>
      </c>
      <c r="V71" s="141" t="s">
        <v>1087</v>
      </c>
      <c r="W71" s="141" t="s">
        <v>1087</v>
      </c>
      <c r="X71" s="141" t="s">
        <v>1087</v>
      </c>
      <c r="Y71" s="122">
        <f t="shared" si="10"/>
        <v>0</v>
      </c>
      <c r="Z71" s="123">
        <f t="shared" si="11"/>
        <v>0</v>
      </c>
      <c r="AA71" s="139" t="s">
        <v>1089</v>
      </c>
      <c r="AB71" s="148"/>
      <c r="AC71" s="112"/>
      <c r="AD71" s="68"/>
      <c r="AE71" s="74"/>
      <c r="AF71" s="83"/>
      <c r="AG71" s="84"/>
      <c r="AH71" s="27"/>
      <c r="AI71" s="88"/>
      <c r="AJ71" s="89"/>
      <c r="AK71" s="90"/>
      <c r="AL71" s="91"/>
      <c r="AM71" s="74"/>
      <c r="AN71" s="74"/>
      <c r="AO71" s="74"/>
      <c r="AP71" s="74"/>
      <c r="AQ71" s="74"/>
      <c r="AR71" s="74"/>
      <c r="AS71" s="74"/>
    </row>
    <row r="72" spans="2:45" s="4" customFormat="1" ht="17.45" customHeight="1">
      <c r="B72" s="50">
        <v>22</v>
      </c>
      <c r="C72" s="165" t="s">
        <v>802</v>
      </c>
      <c r="D72" s="166" t="s">
        <v>212</v>
      </c>
      <c r="E72" s="167" t="s">
        <v>803</v>
      </c>
      <c r="F72" s="168" t="s">
        <v>573</v>
      </c>
      <c r="G72" s="143" t="s">
        <v>15</v>
      </c>
      <c r="H72" s="148" t="s">
        <v>819</v>
      </c>
      <c r="I72" s="128"/>
      <c r="J72" s="128"/>
      <c r="K72" s="139"/>
      <c r="L72" s="139" t="str">
        <f t="shared" si="8"/>
        <v/>
      </c>
      <c r="M72" s="148" t="s">
        <v>1064</v>
      </c>
      <c r="N72" s="141"/>
      <c r="O72" s="141"/>
      <c r="P72" s="141"/>
      <c r="Q72" s="141"/>
      <c r="R72" s="141"/>
      <c r="S72" s="139" t="str">
        <f t="shared" si="9"/>
        <v/>
      </c>
      <c r="T72" s="148" t="s">
        <v>1065</v>
      </c>
      <c r="U72" s="141">
        <v>50</v>
      </c>
      <c r="V72" s="141">
        <v>0</v>
      </c>
      <c r="W72" s="141">
        <v>60</v>
      </c>
      <c r="X72" s="148">
        <v>1</v>
      </c>
      <c r="Y72" s="122">
        <f t="shared" si="10"/>
        <v>111</v>
      </c>
      <c r="Z72" s="123">
        <f t="shared" si="11"/>
        <v>2.8</v>
      </c>
      <c r="AA72" s="139" t="str">
        <f t="shared" ref="AA72:AA83" si="13">+IF($G72=0,"Không đủ ĐKDT","")</f>
        <v/>
      </c>
      <c r="AB72" s="148"/>
      <c r="AC72" s="112"/>
      <c r="AD72" s="68"/>
      <c r="AE72" s="74"/>
      <c r="AF72" s="83"/>
      <c r="AG72" s="84"/>
      <c r="AH72" s="27"/>
      <c r="AI72" s="88"/>
      <c r="AJ72" s="89"/>
      <c r="AK72" s="90"/>
      <c r="AL72" s="91"/>
      <c r="AM72" s="74"/>
      <c r="AN72" s="74"/>
      <c r="AO72" s="74"/>
      <c r="AP72" s="74"/>
      <c r="AQ72" s="74"/>
      <c r="AR72" s="74"/>
      <c r="AS72" s="74"/>
    </row>
    <row r="73" spans="2:45" s="4" customFormat="1" ht="17.45" customHeight="1">
      <c r="B73" s="50">
        <v>23</v>
      </c>
      <c r="C73" s="165" t="s">
        <v>804</v>
      </c>
      <c r="D73" s="166" t="s">
        <v>275</v>
      </c>
      <c r="E73" s="167" t="s">
        <v>118</v>
      </c>
      <c r="F73" s="168" t="s">
        <v>262</v>
      </c>
      <c r="G73" s="143" t="s">
        <v>15</v>
      </c>
      <c r="H73" s="148" t="s">
        <v>819</v>
      </c>
      <c r="I73" s="128"/>
      <c r="J73" s="128"/>
      <c r="K73" s="139"/>
      <c r="L73" s="139" t="str">
        <f t="shared" si="8"/>
        <v/>
      </c>
      <c r="M73" s="148" t="s">
        <v>1064</v>
      </c>
      <c r="N73" s="141"/>
      <c r="O73" s="141"/>
      <c r="P73" s="141"/>
      <c r="Q73" s="141"/>
      <c r="R73" s="141"/>
      <c r="S73" s="139" t="str">
        <f t="shared" si="9"/>
        <v/>
      </c>
      <c r="T73" s="148" t="s">
        <v>1065</v>
      </c>
      <c r="U73" s="141">
        <v>19</v>
      </c>
      <c r="V73" s="141">
        <v>0</v>
      </c>
      <c r="W73" s="141">
        <v>30</v>
      </c>
      <c r="X73" s="148">
        <v>1</v>
      </c>
      <c r="Y73" s="122">
        <f t="shared" si="10"/>
        <v>50</v>
      </c>
      <c r="Z73" s="123">
        <f t="shared" si="11"/>
        <v>1.3</v>
      </c>
      <c r="AA73" s="139" t="str">
        <f t="shared" si="13"/>
        <v/>
      </c>
      <c r="AB73" s="148"/>
      <c r="AC73" s="112"/>
      <c r="AD73" s="68"/>
      <c r="AE73" s="74"/>
      <c r="AF73" s="83"/>
      <c r="AG73" s="84"/>
      <c r="AH73" s="27"/>
      <c r="AI73" s="88"/>
      <c r="AJ73" s="89"/>
      <c r="AK73" s="90"/>
      <c r="AL73" s="91"/>
      <c r="AM73" s="74"/>
      <c r="AN73" s="74"/>
      <c r="AO73" s="74"/>
      <c r="AP73" s="74"/>
      <c r="AQ73" s="74"/>
      <c r="AR73" s="74"/>
      <c r="AS73" s="74"/>
    </row>
    <row r="74" spans="2:45" s="4" customFormat="1" ht="17.45" customHeight="1">
      <c r="B74" s="50">
        <v>24</v>
      </c>
      <c r="C74" s="165" t="s">
        <v>805</v>
      </c>
      <c r="D74" s="166" t="s">
        <v>310</v>
      </c>
      <c r="E74" s="167" t="s">
        <v>118</v>
      </c>
      <c r="F74" s="168" t="s">
        <v>504</v>
      </c>
      <c r="G74" s="143" t="s">
        <v>15</v>
      </c>
      <c r="H74" s="148" t="s">
        <v>819</v>
      </c>
      <c r="I74" s="128"/>
      <c r="J74" s="128"/>
      <c r="K74" s="139"/>
      <c r="L74" s="139" t="str">
        <f t="shared" si="8"/>
        <v/>
      </c>
      <c r="M74" s="148" t="s">
        <v>1064</v>
      </c>
      <c r="N74" s="141"/>
      <c r="O74" s="141"/>
      <c r="P74" s="141"/>
      <c r="Q74" s="141"/>
      <c r="R74" s="141"/>
      <c r="S74" s="139" t="str">
        <f t="shared" si="9"/>
        <v/>
      </c>
      <c r="T74" s="148" t="s">
        <v>1065</v>
      </c>
      <c r="U74" s="141">
        <v>30</v>
      </c>
      <c r="V74" s="141">
        <v>0</v>
      </c>
      <c r="W74" s="141">
        <v>40</v>
      </c>
      <c r="X74" s="148">
        <v>1</v>
      </c>
      <c r="Y74" s="122">
        <f t="shared" si="10"/>
        <v>71</v>
      </c>
      <c r="Z74" s="123">
        <f t="shared" si="11"/>
        <v>1.8</v>
      </c>
      <c r="AA74" s="139" t="str">
        <f t="shared" si="13"/>
        <v/>
      </c>
      <c r="AB74" s="148"/>
      <c r="AC74" s="112"/>
      <c r="AD74" s="68"/>
      <c r="AE74" s="74"/>
      <c r="AF74" s="83"/>
      <c r="AG74" s="84"/>
      <c r="AH74" s="27"/>
      <c r="AI74" s="88"/>
      <c r="AJ74" s="89"/>
      <c r="AK74" s="90"/>
      <c r="AL74" s="91"/>
      <c r="AM74" s="74"/>
      <c r="AN74" s="74"/>
      <c r="AO74" s="74"/>
      <c r="AP74" s="74"/>
      <c r="AQ74" s="74"/>
      <c r="AR74" s="74"/>
      <c r="AS74" s="74"/>
    </row>
    <row r="75" spans="2:45" s="4" customFormat="1" ht="17.45" customHeight="1">
      <c r="B75" s="50">
        <v>25</v>
      </c>
      <c r="C75" s="165" t="s">
        <v>806</v>
      </c>
      <c r="D75" s="166" t="s">
        <v>192</v>
      </c>
      <c r="E75" s="167" t="s">
        <v>194</v>
      </c>
      <c r="F75" s="168" t="s">
        <v>382</v>
      </c>
      <c r="G75" s="143" t="s">
        <v>15</v>
      </c>
      <c r="H75" s="148" t="s">
        <v>819</v>
      </c>
      <c r="I75" s="128"/>
      <c r="J75" s="128"/>
      <c r="K75" s="139"/>
      <c r="L75" s="139" t="str">
        <f t="shared" si="8"/>
        <v/>
      </c>
      <c r="M75" s="148" t="s">
        <v>1064</v>
      </c>
      <c r="N75" s="141"/>
      <c r="O75" s="141"/>
      <c r="P75" s="141"/>
      <c r="Q75" s="141"/>
      <c r="R75" s="141"/>
      <c r="S75" s="139" t="str">
        <f t="shared" si="9"/>
        <v/>
      </c>
      <c r="T75" s="148" t="s">
        <v>1065</v>
      </c>
      <c r="U75" s="141">
        <v>64</v>
      </c>
      <c r="V75" s="141">
        <v>0</v>
      </c>
      <c r="W75" s="141">
        <v>80</v>
      </c>
      <c r="X75" s="148">
        <v>60</v>
      </c>
      <c r="Y75" s="122">
        <f t="shared" si="10"/>
        <v>204</v>
      </c>
      <c r="Z75" s="123">
        <f t="shared" si="11"/>
        <v>5.0999999999999996</v>
      </c>
      <c r="AA75" s="139" t="str">
        <f t="shared" si="13"/>
        <v/>
      </c>
      <c r="AB75" s="148"/>
      <c r="AC75" s="112"/>
      <c r="AD75" s="68"/>
      <c r="AE75" s="74"/>
      <c r="AF75" s="83"/>
      <c r="AG75" s="84"/>
      <c r="AH75" s="27"/>
      <c r="AI75" s="88"/>
      <c r="AJ75" s="89"/>
      <c r="AK75" s="90"/>
      <c r="AL75" s="91"/>
      <c r="AM75" s="74"/>
      <c r="AN75" s="74"/>
      <c r="AO75" s="74"/>
      <c r="AP75" s="74"/>
      <c r="AQ75" s="74"/>
      <c r="AR75" s="74"/>
      <c r="AS75" s="74"/>
    </row>
    <row r="76" spans="2:45" s="4" customFormat="1" ht="17.45" customHeight="1">
      <c r="B76" s="50">
        <v>26</v>
      </c>
      <c r="C76" s="165" t="s">
        <v>807</v>
      </c>
      <c r="D76" s="166" t="s">
        <v>808</v>
      </c>
      <c r="E76" s="167" t="s">
        <v>387</v>
      </c>
      <c r="F76" s="168" t="s">
        <v>386</v>
      </c>
      <c r="G76" s="143" t="s">
        <v>15</v>
      </c>
      <c r="H76" s="148" t="s">
        <v>819</v>
      </c>
      <c r="I76" s="128"/>
      <c r="J76" s="128"/>
      <c r="K76" s="139"/>
      <c r="L76" s="139" t="str">
        <f t="shared" si="8"/>
        <v/>
      </c>
      <c r="M76" s="148" t="s">
        <v>1064</v>
      </c>
      <c r="N76" s="141"/>
      <c r="O76" s="141"/>
      <c r="P76" s="141"/>
      <c r="Q76" s="141"/>
      <c r="R76" s="141"/>
      <c r="S76" s="139" t="str">
        <f t="shared" si="9"/>
        <v/>
      </c>
      <c r="T76" s="148" t="s">
        <v>1065</v>
      </c>
      <c r="U76" s="141" t="s">
        <v>1086</v>
      </c>
      <c r="V76" s="141" t="s">
        <v>1086</v>
      </c>
      <c r="W76" s="141" t="s">
        <v>1086</v>
      </c>
      <c r="X76" s="141" t="s">
        <v>1086</v>
      </c>
      <c r="Y76" s="122">
        <f t="shared" si="10"/>
        <v>0</v>
      </c>
      <c r="Z76" s="123">
        <f t="shared" si="11"/>
        <v>0</v>
      </c>
      <c r="AA76" s="139" t="str">
        <f t="shared" si="13"/>
        <v/>
      </c>
      <c r="AB76" s="148"/>
      <c r="AC76" s="112"/>
      <c r="AD76" s="68"/>
      <c r="AE76" s="74"/>
      <c r="AF76" s="83"/>
      <c r="AG76" s="84"/>
      <c r="AH76" s="27"/>
      <c r="AI76" s="88"/>
      <c r="AJ76" s="89"/>
      <c r="AK76" s="90"/>
      <c r="AL76" s="91"/>
      <c r="AM76" s="74"/>
      <c r="AN76" s="74"/>
      <c r="AO76" s="74"/>
      <c r="AP76" s="74"/>
      <c r="AQ76" s="74"/>
      <c r="AR76" s="74"/>
      <c r="AS76" s="74"/>
    </row>
    <row r="77" spans="2:45" s="4" customFormat="1" ht="17.45" customHeight="1">
      <c r="B77" s="50">
        <v>27</v>
      </c>
      <c r="C77" s="165" t="s">
        <v>809</v>
      </c>
      <c r="D77" s="166" t="s">
        <v>810</v>
      </c>
      <c r="E77" s="167" t="s">
        <v>269</v>
      </c>
      <c r="F77" s="168" t="s">
        <v>777</v>
      </c>
      <c r="G77" s="143" t="s">
        <v>15</v>
      </c>
      <c r="H77" s="148" t="s">
        <v>819</v>
      </c>
      <c r="I77" s="128"/>
      <c r="J77" s="128"/>
      <c r="K77" s="139"/>
      <c r="L77" s="139" t="str">
        <f t="shared" si="8"/>
        <v/>
      </c>
      <c r="M77" s="148" t="s">
        <v>1064</v>
      </c>
      <c r="N77" s="141"/>
      <c r="O77" s="141"/>
      <c r="P77" s="141"/>
      <c r="Q77" s="141"/>
      <c r="R77" s="141"/>
      <c r="S77" s="139" t="str">
        <f t="shared" si="9"/>
        <v/>
      </c>
      <c r="T77" s="148" t="s">
        <v>1065</v>
      </c>
      <c r="U77" s="141">
        <v>9</v>
      </c>
      <c r="V77" s="141">
        <v>0</v>
      </c>
      <c r="W77" s="141">
        <v>0</v>
      </c>
      <c r="X77" s="148">
        <v>1</v>
      </c>
      <c r="Y77" s="122">
        <f t="shared" si="10"/>
        <v>10</v>
      </c>
      <c r="Z77" s="123">
        <f t="shared" si="11"/>
        <v>0.3</v>
      </c>
      <c r="AA77" s="139" t="str">
        <f t="shared" si="13"/>
        <v/>
      </c>
      <c r="AB77" s="148"/>
      <c r="AC77" s="112"/>
      <c r="AD77" s="68"/>
      <c r="AE77" s="74"/>
      <c r="AF77" s="83"/>
      <c r="AG77" s="84"/>
      <c r="AH77" s="27"/>
      <c r="AI77" s="88"/>
      <c r="AJ77" s="89"/>
      <c r="AK77" s="90"/>
      <c r="AL77" s="91"/>
      <c r="AM77" s="74"/>
      <c r="AN77" s="74"/>
      <c r="AO77" s="74"/>
      <c r="AP77" s="74"/>
      <c r="AQ77" s="74"/>
      <c r="AR77" s="74"/>
      <c r="AS77" s="74"/>
    </row>
    <row r="78" spans="2:45" s="4" customFormat="1" ht="17.45" customHeight="1">
      <c r="B78" s="50">
        <v>28</v>
      </c>
      <c r="C78" s="165" t="s">
        <v>811</v>
      </c>
      <c r="D78" s="166" t="s">
        <v>80</v>
      </c>
      <c r="E78" s="167" t="s">
        <v>171</v>
      </c>
      <c r="F78" s="168" t="s">
        <v>775</v>
      </c>
      <c r="G78" s="143" t="s">
        <v>15</v>
      </c>
      <c r="H78" s="148" t="s">
        <v>819</v>
      </c>
      <c r="I78" s="128"/>
      <c r="J78" s="128"/>
      <c r="K78" s="139"/>
      <c r="L78" s="139" t="str">
        <f t="shared" si="8"/>
        <v/>
      </c>
      <c r="M78" s="148" t="s">
        <v>1064</v>
      </c>
      <c r="N78" s="141"/>
      <c r="O78" s="141"/>
      <c r="P78" s="141"/>
      <c r="Q78" s="141"/>
      <c r="R78" s="141"/>
      <c r="S78" s="139" t="str">
        <f t="shared" si="9"/>
        <v/>
      </c>
      <c r="T78" s="148" t="s">
        <v>1065</v>
      </c>
      <c r="U78" s="141" t="s">
        <v>1086</v>
      </c>
      <c r="V78" s="141" t="s">
        <v>1086</v>
      </c>
      <c r="W78" s="141" t="s">
        <v>1086</v>
      </c>
      <c r="X78" s="141" t="s">
        <v>1086</v>
      </c>
      <c r="Y78" s="122">
        <f t="shared" si="10"/>
        <v>0</v>
      </c>
      <c r="Z78" s="123">
        <f t="shared" si="11"/>
        <v>0</v>
      </c>
      <c r="AA78" s="139" t="str">
        <f t="shared" si="13"/>
        <v/>
      </c>
      <c r="AB78" s="148"/>
      <c r="AC78" s="112"/>
      <c r="AD78" s="68"/>
      <c r="AE78" s="74"/>
      <c r="AF78" s="83"/>
      <c r="AG78" s="84"/>
      <c r="AH78" s="27"/>
      <c r="AI78" s="88"/>
      <c r="AJ78" s="89"/>
      <c r="AK78" s="90"/>
      <c r="AL78" s="91"/>
      <c r="AM78" s="74"/>
      <c r="AN78" s="74"/>
      <c r="AO78" s="74"/>
      <c r="AP78" s="74"/>
      <c r="AQ78" s="74"/>
      <c r="AR78" s="74"/>
      <c r="AS78" s="74"/>
    </row>
    <row r="79" spans="2:45" s="4" customFormat="1" ht="17.45" customHeight="1">
      <c r="B79" s="50">
        <v>29</v>
      </c>
      <c r="C79" s="165" t="s">
        <v>369</v>
      </c>
      <c r="D79" s="166" t="s">
        <v>370</v>
      </c>
      <c r="E79" s="167" t="s">
        <v>120</v>
      </c>
      <c r="F79" s="168" t="s">
        <v>293</v>
      </c>
      <c r="G79" s="143" t="s">
        <v>15</v>
      </c>
      <c r="H79" s="148" t="s">
        <v>819</v>
      </c>
      <c r="I79" s="128"/>
      <c r="J79" s="128"/>
      <c r="K79" s="139"/>
      <c r="L79" s="139" t="str">
        <f t="shared" si="8"/>
        <v/>
      </c>
      <c r="M79" s="148" t="s">
        <v>1064</v>
      </c>
      <c r="N79" s="141"/>
      <c r="O79" s="141"/>
      <c r="P79" s="141"/>
      <c r="Q79" s="141"/>
      <c r="R79" s="141"/>
      <c r="S79" s="139" t="str">
        <f t="shared" si="9"/>
        <v/>
      </c>
      <c r="T79" s="148" t="s">
        <v>1065</v>
      </c>
      <c r="U79" s="141" t="s">
        <v>1086</v>
      </c>
      <c r="V79" s="141" t="s">
        <v>1086</v>
      </c>
      <c r="W79" s="141" t="s">
        <v>1086</v>
      </c>
      <c r="X79" s="141" t="s">
        <v>1086</v>
      </c>
      <c r="Y79" s="122">
        <f t="shared" si="10"/>
        <v>0</v>
      </c>
      <c r="Z79" s="123">
        <f t="shared" si="11"/>
        <v>0</v>
      </c>
      <c r="AA79" s="139" t="str">
        <f t="shared" si="13"/>
        <v/>
      </c>
      <c r="AB79" s="148"/>
      <c r="AC79" s="112"/>
      <c r="AD79" s="68"/>
      <c r="AE79" s="74"/>
      <c r="AF79" s="83"/>
      <c r="AG79" s="84"/>
      <c r="AH79" s="27"/>
      <c r="AI79" s="88"/>
      <c r="AJ79" s="89"/>
      <c r="AK79" s="90"/>
      <c r="AL79" s="91"/>
      <c r="AM79" s="74"/>
      <c r="AN79" s="74"/>
      <c r="AO79" s="74"/>
      <c r="AP79" s="74"/>
      <c r="AQ79" s="74"/>
      <c r="AR79" s="74"/>
      <c r="AS79" s="74"/>
    </row>
    <row r="80" spans="2:45" s="4" customFormat="1" ht="17.45" customHeight="1">
      <c r="B80" s="50">
        <v>30</v>
      </c>
      <c r="C80" s="165" t="s">
        <v>812</v>
      </c>
      <c r="D80" s="166" t="s">
        <v>283</v>
      </c>
      <c r="E80" s="167" t="s">
        <v>266</v>
      </c>
      <c r="F80" s="168" t="s">
        <v>238</v>
      </c>
      <c r="G80" s="143" t="s">
        <v>15</v>
      </c>
      <c r="H80" s="148" t="s">
        <v>819</v>
      </c>
      <c r="I80" s="128"/>
      <c r="J80" s="128"/>
      <c r="K80" s="139"/>
      <c r="L80" s="139" t="str">
        <f t="shared" si="8"/>
        <v/>
      </c>
      <c r="M80" s="148" t="s">
        <v>1064</v>
      </c>
      <c r="N80" s="141"/>
      <c r="O80" s="141"/>
      <c r="P80" s="141"/>
      <c r="Q80" s="141"/>
      <c r="R80" s="141"/>
      <c r="S80" s="139" t="str">
        <f t="shared" si="9"/>
        <v/>
      </c>
      <c r="T80" s="148" t="s">
        <v>1065</v>
      </c>
      <c r="U80" s="141">
        <v>38</v>
      </c>
      <c r="V80" s="141">
        <v>0</v>
      </c>
      <c r="W80" s="141">
        <v>50</v>
      </c>
      <c r="X80" s="148">
        <v>1</v>
      </c>
      <c r="Y80" s="122">
        <f t="shared" si="10"/>
        <v>89</v>
      </c>
      <c r="Z80" s="123">
        <f t="shared" si="11"/>
        <v>2.2000000000000002</v>
      </c>
      <c r="AA80" s="139" t="str">
        <f t="shared" si="13"/>
        <v/>
      </c>
      <c r="AB80" s="148"/>
      <c r="AC80" s="112"/>
      <c r="AD80" s="68"/>
      <c r="AE80" s="74"/>
      <c r="AF80" s="83"/>
      <c r="AG80" s="84"/>
      <c r="AH80" s="27"/>
      <c r="AI80" s="88"/>
      <c r="AJ80" s="89"/>
      <c r="AK80" s="90"/>
      <c r="AL80" s="91"/>
      <c r="AM80" s="74"/>
      <c r="AN80" s="74"/>
      <c r="AO80" s="74"/>
      <c r="AP80" s="74"/>
      <c r="AQ80" s="74"/>
      <c r="AR80" s="74"/>
      <c r="AS80" s="74"/>
    </row>
    <row r="81" spans="1:45" s="4" customFormat="1" ht="17.45" customHeight="1">
      <c r="B81" s="50">
        <v>31</v>
      </c>
      <c r="C81" s="165" t="s">
        <v>197</v>
      </c>
      <c r="D81" s="166" t="s">
        <v>198</v>
      </c>
      <c r="E81" s="167" t="s">
        <v>174</v>
      </c>
      <c r="F81" s="168" t="s">
        <v>199</v>
      </c>
      <c r="G81" s="143" t="s">
        <v>15</v>
      </c>
      <c r="H81" s="148" t="s">
        <v>819</v>
      </c>
      <c r="I81" s="128"/>
      <c r="J81" s="128"/>
      <c r="K81" s="139"/>
      <c r="L81" s="139" t="str">
        <f t="shared" si="8"/>
        <v/>
      </c>
      <c r="M81" s="148" t="s">
        <v>1064</v>
      </c>
      <c r="N81" s="141"/>
      <c r="O81" s="141"/>
      <c r="P81" s="141"/>
      <c r="Q81" s="141"/>
      <c r="R81" s="141"/>
      <c r="S81" s="139" t="str">
        <f t="shared" si="9"/>
        <v/>
      </c>
      <c r="T81" s="148" t="s">
        <v>1065</v>
      </c>
      <c r="U81" s="141">
        <v>50</v>
      </c>
      <c r="V81" s="141">
        <v>0</v>
      </c>
      <c r="W81" s="141">
        <v>70</v>
      </c>
      <c r="X81" s="148">
        <v>1</v>
      </c>
      <c r="Y81" s="122">
        <f t="shared" si="10"/>
        <v>121</v>
      </c>
      <c r="Z81" s="123">
        <f t="shared" si="11"/>
        <v>3</v>
      </c>
      <c r="AA81" s="139" t="str">
        <f t="shared" si="13"/>
        <v/>
      </c>
      <c r="AB81" s="148"/>
      <c r="AC81" s="112"/>
      <c r="AD81" s="68"/>
      <c r="AE81" s="74"/>
      <c r="AF81" s="83"/>
      <c r="AG81" s="84"/>
      <c r="AH81" s="27"/>
      <c r="AI81" s="88"/>
      <c r="AJ81" s="89"/>
      <c r="AK81" s="90"/>
      <c r="AL81" s="91"/>
      <c r="AM81" s="74"/>
      <c r="AN81" s="74"/>
      <c r="AO81" s="74"/>
      <c r="AP81" s="74"/>
      <c r="AQ81" s="74"/>
      <c r="AR81" s="74"/>
      <c r="AS81" s="74"/>
    </row>
    <row r="82" spans="1:45" s="4" customFormat="1" ht="17.45" customHeight="1">
      <c r="B82" s="50">
        <v>32</v>
      </c>
      <c r="C82" s="165" t="s">
        <v>813</v>
      </c>
      <c r="D82" s="166" t="s">
        <v>814</v>
      </c>
      <c r="E82" s="167" t="s">
        <v>210</v>
      </c>
      <c r="F82" s="168" t="s">
        <v>818</v>
      </c>
      <c r="G82" s="143" t="s">
        <v>15</v>
      </c>
      <c r="H82" s="148" t="s">
        <v>819</v>
      </c>
      <c r="I82" s="128"/>
      <c r="J82" s="128"/>
      <c r="K82" s="139"/>
      <c r="L82" s="139" t="str">
        <f t="shared" si="8"/>
        <v/>
      </c>
      <c r="M82" s="148" t="s">
        <v>1064</v>
      </c>
      <c r="N82" s="141"/>
      <c r="O82" s="141"/>
      <c r="P82" s="141"/>
      <c r="Q82" s="141"/>
      <c r="R82" s="141"/>
      <c r="S82" s="139" t="str">
        <f t="shared" si="9"/>
        <v/>
      </c>
      <c r="T82" s="148" t="s">
        <v>1065</v>
      </c>
      <c r="U82" s="141">
        <v>20</v>
      </c>
      <c r="V82" s="141">
        <v>0</v>
      </c>
      <c r="W82" s="141">
        <v>50</v>
      </c>
      <c r="X82" s="148">
        <v>1</v>
      </c>
      <c r="Y82" s="122">
        <f t="shared" si="10"/>
        <v>71</v>
      </c>
      <c r="Z82" s="123">
        <f t="shared" si="11"/>
        <v>1.8</v>
      </c>
      <c r="AA82" s="139" t="str">
        <f t="shared" si="13"/>
        <v/>
      </c>
      <c r="AB82" s="148"/>
      <c r="AC82" s="112"/>
      <c r="AD82" s="68"/>
      <c r="AE82" s="74"/>
      <c r="AF82" s="83"/>
      <c r="AG82" s="84"/>
      <c r="AH82" s="27"/>
      <c r="AI82" s="88"/>
      <c r="AJ82" s="89"/>
      <c r="AK82" s="90"/>
      <c r="AL82" s="91"/>
      <c r="AM82" s="74"/>
      <c r="AN82" s="74"/>
      <c r="AO82" s="74"/>
      <c r="AP82" s="74"/>
      <c r="AQ82" s="74"/>
      <c r="AR82" s="74"/>
      <c r="AS82" s="74"/>
    </row>
    <row r="83" spans="1:45" s="4" customFormat="1" ht="17.45" customHeight="1">
      <c r="B83" s="50">
        <v>33</v>
      </c>
      <c r="C83" s="165" t="s">
        <v>815</v>
      </c>
      <c r="D83" s="166" t="s">
        <v>531</v>
      </c>
      <c r="E83" s="167" t="s">
        <v>196</v>
      </c>
      <c r="F83" s="168" t="s">
        <v>312</v>
      </c>
      <c r="G83" s="143" t="s">
        <v>15</v>
      </c>
      <c r="H83" s="148" t="s">
        <v>819</v>
      </c>
      <c r="I83" s="128"/>
      <c r="J83" s="128"/>
      <c r="K83" s="139"/>
      <c r="L83" s="139" t="str">
        <f t="shared" si="8"/>
        <v/>
      </c>
      <c r="M83" s="148" t="s">
        <v>1064</v>
      </c>
      <c r="N83" s="141"/>
      <c r="O83" s="141"/>
      <c r="P83" s="141"/>
      <c r="Q83" s="141"/>
      <c r="R83" s="141"/>
      <c r="S83" s="139" t="str">
        <f t="shared" si="9"/>
        <v/>
      </c>
      <c r="T83" s="148" t="s">
        <v>1065</v>
      </c>
      <c r="U83" s="141">
        <v>30</v>
      </c>
      <c r="V83" s="141">
        <v>0</v>
      </c>
      <c r="W83" s="141">
        <v>40</v>
      </c>
      <c r="X83" s="148">
        <v>1</v>
      </c>
      <c r="Y83" s="122">
        <f t="shared" si="10"/>
        <v>71</v>
      </c>
      <c r="Z83" s="123">
        <f t="shared" si="11"/>
        <v>1.8</v>
      </c>
      <c r="AA83" s="139" t="str">
        <f t="shared" si="13"/>
        <v/>
      </c>
      <c r="AB83" s="148"/>
      <c r="AC83" s="112"/>
      <c r="AD83" s="68"/>
      <c r="AE83" s="74"/>
      <c r="AF83" s="83"/>
      <c r="AG83" s="84"/>
      <c r="AH83" s="27"/>
      <c r="AI83" s="88"/>
      <c r="AJ83" s="89"/>
      <c r="AK83" s="90"/>
      <c r="AL83" s="91"/>
      <c r="AM83" s="74"/>
      <c r="AN83" s="74"/>
      <c r="AO83" s="74"/>
      <c r="AP83" s="74"/>
      <c r="AQ83" s="74"/>
      <c r="AR83" s="74"/>
      <c r="AS83" s="74"/>
    </row>
    <row r="84" spans="1:45" ht="9" hidden="1" customHeight="1">
      <c r="A84" s="2"/>
      <c r="B84" s="29"/>
      <c r="C84" s="30"/>
      <c r="D84" s="30"/>
      <c r="E84" s="31"/>
      <c r="F84" s="31"/>
      <c r="G84" s="32"/>
      <c r="H84" s="33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4"/>
      <c r="AB84" s="4"/>
      <c r="AF84" s="83"/>
      <c r="AG84" s="84"/>
      <c r="AH84" s="27"/>
      <c r="AI84" s="85"/>
      <c r="AJ84" s="86"/>
    </row>
    <row r="85" spans="1:45" ht="16.5" hidden="1">
      <c r="A85" s="2"/>
      <c r="B85" s="256" t="s">
        <v>16</v>
      </c>
      <c r="C85" s="256"/>
      <c r="D85" s="30"/>
      <c r="E85" s="31"/>
      <c r="F85" s="31"/>
      <c r="G85" s="32"/>
      <c r="H85" s="33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4"/>
      <c r="AB85" s="4"/>
      <c r="AF85" s="83"/>
      <c r="AG85" s="84"/>
      <c r="AH85" s="27"/>
      <c r="AI85" s="85"/>
      <c r="AJ85" s="86"/>
    </row>
    <row r="86" spans="1:45" s="2" customFormat="1" ht="16.5" hidden="1" customHeight="1">
      <c r="B86" s="35" t="s">
        <v>25</v>
      </c>
      <c r="C86" s="35"/>
      <c r="D86" s="36">
        <v>0</v>
      </c>
      <c r="E86" s="37" t="s">
        <v>17</v>
      </c>
      <c r="F86" s="37"/>
      <c r="G86" s="257"/>
      <c r="H86" s="257"/>
      <c r="I86" s="257"/>
      <c r="J86" s="257"/>
      <c r="K86" s="257"/>
      <c r="L86" s="257"/>
      <c r="M86" s="257"/>
      <c r="N86" s="257"/>
      <c r="O86" s="134"/>
      <c r="P86" s="134"/>
      <c r="Q86" s="134"/>
      <c r="R86" s="134"/>
      <c r="S86" s="134"/>
      <c r="T86" s="134"/>
      <c r="U86" s="134"/>
      <c r="V86" s="134"/>
      <c r="W86" s="38">
        <v>-3</v>
      </c>
      <c r="X86" s="38"/>
      <c r="Y86" s="38"/>
      <c r="Z86" s="39"/>
      <c r="AA86" s="4"/>
      <c r="AB86" s="4"/>
      <c r="AD86" s="3"/>
      <c r="AE86" s="3"/>
      <c r="AF86" s="83"/>
      <c r="AG86" s="84"/>
      <c r="AH86" s="27"/>
      <c r="AI86" s="85"/>
      <c r="AJ86" s="86"/>
      <c r="AK86" s="3"/>
      <c r="AL86" s="3"/>
      <c r="AM86" s="3"/>
      <c r="AN86" s="3"/>
      <c r="AO86" s="3"/>
      <c r="AP86" s="3"/>
      <c r="AQ86" s="3"/>
      <c r="AR86" s="3"/>
      <c r="AS86" s="3"/>
    </row>
    <row r="87" spans="1:45" s="2" customFormat="1" ht="16.5" hidden="1" customHeight="1">
      <c r="B87" s="35" t="s">
        <v>26</v>
      </c>
      <c r="C87" s="35"/>
      <c r="D87" s="36">
        <v>0</v>
      </c>
      <c r="E87" s="37" t="s">
        <v>17</v>
      </c>
      <c r="F87" s="37"/>
      <c r="G87" s="257"/>
      <c r="H87" s="257"/>
      <c r="I87" s="257"/>
      <c r="J87" s="257"/>
      <c r="K87" s="257"/>
      <c r="L87" s="257"/>
      <c r="M87" s="257"/>
      <c r="N87" s="257"/>
      <c r="O87" s="134"/>
      <c r="P87" s="134"/>
      <c r="Q87" s="134"/>
      <c r="R87" s="134"/>
      <c r="S87" s="134"/>
      <c r="T87" s="134"/>
      <c r="U87" s="134"/>
      <c r="V87" s="134"/>
      <c r="W87" s="40">
        <v>0</v>
      </c>
      <c r="X87" s="40"/>
      <c r="Y87" s="40"/>
      <c r="Z87" s="41"/>
      <c r="AA87" s="4"/>
      <c r="AB87" s="4"/>
      <c r="AD87" s="3"/>
      <c r="AE87" s="3"/>
      <c r="AF87" s="83"/>
      <c r="AG87" s="84"/>
      <c r="AH87" s="27"/>
      <c r="AI87" s="85"/>
      <c r="AJ87" s="86"/>
      <c r="AK87" s="3"/>
      <c r="AL87" s="3"/>
      <c r="AM87" s="3"/>
      <c r="AN87" s="3"/>
      <c r="AO87" s="3"/>
      <c r="AP87" s="3"/>
      <c r="AQ87" s="3"/>
      <c r="AR87" s="3"/>
      <c r="AS87" s="3"/>
    </row>
    <row r="88" spans="1:45" s="2" customFormat="1" ht="16.5" hidden="1" customHeight="1">
      <c r="B88" s="35" t="s">
        <v>27</v>
      </c>
      <c r="C88" s="35"/>
      <c r="D88" s="36">
        <v>0</v>
      </c>
      <c r="E88" s="37" t="s">
        <v>17</v>
      </c>
      <c r="F88" s="37"/>
      <c r="G88" s="257"/>
      <c r="H88" s="257"/>
      <c r="I88" s="257"/>
      <c r="J88" s="257"/>
      <c r="K88" s="257"/>
      <c r="L88" s="257"/>
      <c r="M88" s="257"/>
      <c r="N88" s="257"/>
      <c r="O88" s="134"/>
      <c r="P88" s="134"/>
      <c r="Q88" s="134"/>
      <c r="R88" s="134"/>
      <c r="S88" s="134"/>
      <c r="T88" s="134"/>
      <c r="U88" s="134"/>
      <c r="V88" s="134"/>
      <c r="W88" s="38">
        <v>0</v>
      </c>
      <c r="X88" s="38"/>
      <c r="Y88" s="38"/>
      <c r="Z88" s="39"/>
      <c r="AA88" s="4"/>
      <c r="AB88" s="4"/>
      <c r="AD88" s="3"/>
      <c r="AE88" s="3"/>
      <c r="AF88" s="83"/>
      <c r="AG88" s="84"/>
      <c r="AH88" s="27"/>
      <c r="AI88" s="85"/>
      <c r="AJ88" s="86"/>
      <c r="AK88" s="3"/>
      <c r="AL88" s="3"/>
      <c r="AM88" s="3"/>
      <c r="AN88" s="3"/>
      <c r="AO88" s="3"/>
      <c r="AP88" s="3"/>
      <c r="AQ88" s="3"/>
      <c r="AR88" s="3"/>
      <c r="AS88" s="3"/>
    </row>
    <row r="89" spans="1:45" s="2" customFormat="1" ht="3" hidden="1" customHeight="1">
      <c r="B89" s="29"/>
      <c r="C89" s="30"/>
      <c r="D89" s="30"/>
      <c r="E89" s="31"/>
      <c r="F89" s="31"/>
      <c r="G89" s="32"/>
      <c r="H89" s="33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4"/>
      <c r="AB89" s="4"/>
      <c r="AD89" s="3"/>
      <c r="AE89" s="3"/>
      <c r="AF89" s="83"/>
      <c r="AG89" s="84"/>
      <c r="AH89" s="27"/>
      <c r="AI89" s="85"/>
      <c r="AJ89" s="86"/>
      <c r="AK89" s="3"/>
      <c r="AL89" s="3"/>
      <c r="AM89" s="3"/>
      <c r="AN89" s="3"/>
      <c r="AO89" s="3"/>
      <c r="AP89" s="3"/>
      <c r="AQ89" s="3"/>
      <c r="AR89" s="3"/>
      <c r="AS89" s="3"/>
    </row>
    <row r="90" spans="1:45" s="2" customFormat="1" hidden="1">
      <c r="A90" s="1"/>
      <c r="B90" s="42"/>
      <c r="C90" s="42"/>
      <c r="D90" s="43"/>
      <c r="E90" s="4"/>
      <c r="F90" s="4"/>
      <c r="G90" s="4"/>
      <c r="H90" s="4"/>
      <c r="I90" s="250"/>
      <c r="J90" s="250"/>
      <c r="K90" s="250"/>
      <c r="L90" s="250"/>
      <c r="M90" s="250"/>
      <c r="N90" s="250"/>
      <c r="O90" s="250"/>
      <c r="P90" s="250"/>
      <c r="Q90" s="250"/>
      <c r="R90" s="250"/>
      <c r="S90" s="250"/>
      <c r="T90" s="250"/>
      <c r="U90" s="250"/>
      <c r="V90" s="250"/>
      <c r="W90" s="250"/>
      <c r="X90" s="250"/>
      <c r="Y90" s="250"/>
      <c r="Z90" s="250"/>
      <c r="AA90" s="4"/>
      <c r="AB90" s="4"/>
      <c r="AD90" s="3"/>
      <c r="AE90" s="3"/>
      <c r="AF90" s="83"/>
      <c r="AG90" s="84"/>
      <c r="AH90" s="27"/>
      <c r="AI90" s="85"/>
      <c r="AJ90" s="86"/>
      <c r="AK90" s="3"/>
      <c r="AL90" s="3"/>
      <c r="AM90" s="3"/>
      <c r="AN90" s="3"/>
      <c r="AO90" s="3"/>
      <c r="AP90" s="3"/>
      <c r="AQ90" s="3"/>
      <c r="AR90" s="3"/>
      <c r="AS90" s="3"/>
    </row>
    <row r="91" spans="1:45" s="2" customFormat="1" hidden="1">
      <c r="A91" s="44"/>
      <c r="B91" s="247" t="s">
        <v>18</v>
      </c>
      <c r="C91" s="247"/>
      <c r="D91" s="247"/>
      <c r="E91" s="247"/>
      <c r="F91" s="247"/>
      <c r="G91" s="247"/>
      <c r="H91" s="45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4"/>
      <c r="AB91" s="4"/>
      <c r="AD91" s="3"/>
      <c r="AE91" s="3"/>
      <c r="AF91" s="83"/>
      <c r="AG91" s="84"/>
      <c r="AH91" s="27"/>
      <c r="AI91" s="85"/>
      <c r="AJ91" s="86"/>
      <c r="AK91" s="3"/>
      <c r="AL91" s="3"/>
      <c r="AM91" s="3"/>
      <c r="AN91" s="3"/>
      <c r="AO91" s="3"/>
      <c r="AP91" s="3"/>
      <c r="AQ91" s="3"/>
      <c r="AR91" s="3"/>
      <c r="AS91" s="3"/>
    </row>
    <row r="92" spans="1:45" s="2" customFormat="1" ht="4.5" hidden="1" customHeight="1">
      <c r="B92" s="29"/>
      <c r="C92" s="46"/>
      <c r="D92" s="46"/>
      <c r="E92" s="47"/>
      <c r="F92" s="47"/>
      <c r="G92" s="48"/>
      <c r="H92" s="49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D92" s="3"/>
      <c r="AE92" s="3"/>
      <c r="AF92" s="83"/>
      <c r="AG92" s="84"/>
      <c r="AH92" s="27"/>
      <c r="AI92" s="85"/>
      <c r="AJ92" s="86"/>
      <c r="AK92" s="3"/>
      <c r="AL92" s="3"/>
      <c r="AM92" s="3"/>
      <c r="AN92" s="3"/>
      <c r="AO92" s="3"/>
      <c r="AP92" s="3"/>
      <c r="AQ92" s="3"/>
      <c r="AR92" s="3"/>
      <c r="AS92" s="3"/>
    </row>
    <row r="93" spans="1:45" s="2" customFormat="1" hidden="1">
      <c r="B93" s="247" t="s">
        <v>19</v>
      </c>
      <c r="C93" s="247"/>
      <c r="D93" s="248" t="s">
        <v>20</v>
      </c>
      <c r="E93" s="248"/>
      <c r="F93" s="248"/>
      <c r="G93" s="248"/>
      <c r="H93" s="49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4"/>
      <c r="AB93" s="4"/>
      <c r="AD93" s="3"/>
      <c r="AE93" s="3"/>
      <c r="AF93" s="83"/>
      <c r="AG93" s="84"/>
      <c r="AH93" s="27"/>
      <c r="AI93" s="85"/>
      <c r="AJ93" s="86"/>
      <c r="AK93" s="3"/>
      <c r="AL93" s="3"/>
      <c r="AM93" s="3"/>
      <c r="AN93" s="3"/>
      <c r="AO93" s="3"/>
      <c r="AP93" s="3"/>
      <c r="AQ93" s="3"/>
      <c r="AR93" s="3"/>
      <c r="AS93" s="3"/>
    </row>
    <row r="94" spans="1:45" s="2" customFormat="1" hidden="1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D94" s="3"/>
      <c r="AE94" s="3"/>
      <c r="AF94" s="83"/>
      <c r="AG94" s="84"/>
      <c r="AH94" s="27"/>
      <c r="AI94" s="85"/>
      <c r="AJ94" s="86"/>
      <c r="AK94" s="3"/>
      <c r="AL94" s="3"/>
      <c r="AM94" s="3"/>
      <c r="AN94" s="3"/>
      <c r="AO94" s="3"/>
      <c r="AP94" s="3"/>
      <c r="AQ94" s="3"/>
      <c r="AR94" s="3"/>
      <c r="AS94" s="3"/>
    </row>
    <row r="95" spans="1:45" s="2" customFormat="1" hidden="1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D95" s="3"/>
      <c r="AE95" s="3"/>
      <c r="AF95" s="83"/>
      <c r="AG95" s="84"/>
      <c r="AH95" s="27"/>
      <c r="AI95" s="85"/>
      <c r="AJ95" s="86"/>
      <c r="AK95" s="3"/>
      <c r="AL95" s="3"/>
      <c r="AM95" s="3"/>
      <c r="AN95" s="3"/>
      <c r="AO95" s="3"/>
      <c r="AP95" s="3"/>
      <c r="AQ95" s="3"/>
      <c r="AR95" s="3"/>
      <c r="AS95" s="3"/>
    </row>
    <row r="96" spans="1:45" s="2" customFormat="1" hidden="1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D96" s="3"/>
      <c r="AE96" s="3"/>
      <c r="AF96" s="83"/>
      <c r="AG96" s="84"/>
      <c r="AH96" s="27"/>
      <c r="AI96" s="85"/>
      <c r="AJ96" s="86"/>
      <c r="AK96" s="3"/>
      <c r="AL96" s="3"/>
      <c r="AM96" s="3"/>
      <c r="AN96" s="3"/>
      <c r="AO96" s="3"/>
      <c r="AP96" s="3"/>
      <c r="AQ96" s="3"/>
      <c r="AR96" s="3"/>
      <c r="AS96" s="3"/>
    </row>
    <row r="97" spans="1:45" s="2" customFormat="1" ht="9.75" hidden="1" customHeight="1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D97" s="3"/>
      <c r="AE97" s="3"/>
      <c r="AF97" s="83"/>
      <c r="AG97" s="84"/>
      <c r="AH97" s="27"/>
      <c r="AI97" s="85"/>
      <c r="AJ97" s="86"/>
      <c r="AK97" s="3"/>
      <c r="AL97" s="3"/>
      <c r="AM97" s="3"/>
      <c r="AN97" s="3"/>
      <c r="AO97" s="3"/>
      <c r="AP97" s="3"/>
      <c r="AQ97" s="3"/>
      <c r="AR97" s="3"/>
      <c r="AS97" s="3"/>
    </row>
    <row r="98" spans="1:45" s="2" customFormat="1" ht="3.75" hidden="1" customHeight="1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D98" s="3"/>
      <c r="AE98" s="3"/>
      <c r="AF98" s="83"/>
      <c r="AG98" s="84"/>
      <c r="AH98" s="27"/>
      <c r="AI98" s="85"/>
      <c r="AJ98" s="86"/>
      <c r="AK98" s="3"/>
      <c r="AL98" s="3"/>
      <c r="AM98" s="3"/>
      <c r="AN98" s="3"/>
      <c r="AO98" s="3"/>
      <c r="AP98" s="3"/>
      <c r="AQ98" s="3"/>
      <c r="AR98" s="3"/>
      <c r="AS98" s="3"/>
    </row>
    <row r="99" spans="1:45" s="2" customFormat="1" ht="18" hidden="1" customHeight="1">
      <c r="A99" s="1"/>
      <c r="B99" s="234" t="s">
        <v>21</v>
      </c>
      <c r="C99" s="234"/>
      <c r="D99" s="234" t="s">
        <v>22</v>
      </c>
      <c r="E99" s="234"/>
      <c r="F99" s="234"/>
      <c r="G99" s="234"/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4"/>
      <c r="AB99" s="4"/>
      <c r="AD99" s="3"/>
      <c r="AE99" s="3"/>
      <c r="AF99" s="83"/>
      <c r="AG99" s="84"/>
      <c r="AH99" s="27"/>
      <c r="AI99" s="85"/>
      <c r="AJ99" s="86"/>
      <c r="AK99" s="3"/>
      <c r="AL99" s="3"/>
      <c r="AM99" s="3"/>
      <c r="AN99" s="3"/>
      <c r="AO99" s="3"/>
      <c r="AP99" s="3"/>
      <c r="AQ99" s="3"/>
      <c r="AR99" s="3"/>
      <c r="AS99" s="3"/>
    </row>
    <row r="100" spans="1:45" s="2" customFormat="1" ht="4.5" hidden="1" customHeight="1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D100" s="3"/>
      <c r="AE100" s="3"/>
      <c r="AF100" s="83"/>
      <c r="AG100" s="84"/>
      <c r="AH100" s="27"/>
      <c r="AI100" s="85"/>
      <c r="AJ100" s="86"/>
      <c r="AK100" s="3"/>
      <c r="AL100" s="3"/>
      <c r="AM100" s="3"/>
      <c r="AN100" s="3"/>
      <c r="AO100" s="3"/>
      <c r="AP100" s="3"/>
      <c r="AQ100" s="3"/>
      <c r="AR100" s="3"/>
      <c r="AS100" s="3"/>
    </row>
    <row r="101" spans="1:45" s="2" customFormat="1" ht="36.75" hidden="1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D101" s="3"/>
      <c r="AE101" s="3"/>
      <c r="AF101" s="83"/>
      <c r="AG101" s="84"/>
      <c r="AH101" s="27"/>
      <c r="AI101" s="85"/>
      <c r="AJ101" s="86"/>
      <c r="AK101" s="3"/>
      <c r="AL101" s="3"/>
      <c r="AM101" s="3"/>
      <c r="AN101" s="3"/>
      <c r="AO101" s="3"/>
      <c r="AP101" s="3"/>
      <c r="AQ101" s="3"/>
      <c r="AR101" s="3"/>
      <c r="AS101" s="3"/>
    </row>
    <row r="102" spans="1:45" s="2" customFormat="1" hidden="1">
      <c r="A102" s="1"/>
      <c r="B102" s="29"/>
      <c r="C102" s="46"/>
      <c r="D102" s="46"/>
      <c r="E102" s="47"/>
      <c r="F102" s="47"/>
      <c r="G102" s="48"/>
      <c r="H102" s="49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"/>
      <c r="AD102" s="3"/>
      <c r="AE102" s="3"/>
      <c r="AF102" s="83"/>
      <c r="AG102" s="84"/>
      <c r="AH102" s="27"/>
      <c r="AI102" s="85"/>
      <c r="AJ102" s="86"/>
      <c r="AK102" s="3"/>
      <c r="AL102" s="3"/>
      <c r="AM102" s="3"/>
      <c r="AN102" s="3"/>
      <c r="AO102" s="3"/>
      <c r="AP102" s="3"/>
      <c r="AQ102" s="3"/>
      <c r="AR102" s="3"/>
      <c r="AS102" s="3"/>
    </row>
    <row r="103" spans="1:45" s="2" customFormat="1" ht="3.75" customHeight="1">
      <c r="A103" s="1"/>
      <c r="B103" s="29"/>
      <c r="C103" s="46"/>
      <c r="D103" s="46"/>
      <c r="E103" s="47"/>
      <c r="F103" s="47"/>
      <c r="G103" s="48"/>
      <c r="H103" s="49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"/>
      <c r="AD103" s="3"/>
      <c r="AE103" s="3"/>
      <c r="AF103" s="83"/>
      <c r="AG103" s="208"/>
      <c r="AH103" s="27"/>
      <c r="AI103" s="209"/>
      <c r="AJ103" s="210"/>
      <c r="AK103" s="3"/>
      <c r="AL103" s="3"/>
      <c r="AM103" s="3"/>
      <c r="AN103" s="3"/>
      <c r="AO103" s="3"/>
      <c r="AP103" s="3"/>
      <c r="AQ103" s="3"/>
      <c r="AR103" s="3"/>
      <c r="AS103" s="3"/>
    </row>
    <row r="104" spans="1:45" s="2" customFormat="1">
      <c r="A104" s="1"/>
      <c r="B104" s="4"/>
      <c r="C104" s="4"/>
      <c r="D104" s="4"/>
      <c r="E104" s="4"/>
      <c r="F104" s="4"/>
      <c r="G104" s="4"/>
      <c r="H104" s="4"/>
      <c r="I104" s="177" t="s">
        <v>1077</v>
      </c>
      <c r="J104" s="177"/>
      <c r="K104" s="177"/>
      <c r="L104" s="177"/>
      <c r="M104" s="177"/>
      <c r="N104" s="177"/>
      <c r="O104" s="4"/>
      <c r="P104" s="177" t="s">
        <v>1077</v>
      </c>
      <c r="Q104" s="177"/>
      <c r="R104" s="177"/>
      <c r="S104" s="177"/>
      <c r="T104" s="177"/>
      <c r="U104" s="4"/>
      <c r="V104" s="4"/>
      <c r="W104" s="4"/>
      <c r="X104" s="4"/>
      <c r="Y104" s="4"/>
      <c r="Z104" s="4"/>
      <c r="AA104" s="4"/>
      <c r="AB104" s="4"/>
      <c r="AD104" s="3"/>
      <c r="AE104" s="3"/>
      <c r="AF104" s="3"/>
      <c r="AG104" s="3"/>
      <c r="AH104" s="3"/>
      <c r="AI104" s="3"/>
      <c r="AJ104" s="3"/>
      <c r="AK104" s="3"/>
      <c r="AL104" s="3"/>
      <c r="AM104" s="3"/>
    </row>
    <row r="105" spans="1:45" s="2" customFormat="1">
      <c r="A105" s="1"/>
      <c r="B105" s="177" t="s">
        <v>23</v>
      </c>
      <c r="C105" s="177"/>
      <c r="D105" s="177"/>
      <c r="E105" s="177"/>
      <c r="F105" s="177"/>
      <c r="G105" s="177"/>
      <c r="H105" s="45"/>
      <c r="I105" s="177" t="s">
        <v>1076</v>
      </c>
      <c r="J105" s="177"/>
      <c r="K105" s="177"/>
      <c r="L105" s="177"/>
      <c r="M105" s="177"/>
      <c r="N105" s="177"/>
      <c r="O105" s="176"/>
      <c r="P105" s="177" t="s">
        <v>1076</v>
      </c>
      <c r="Q105" s="177"/>
      <c r="R105" s="177"/>
      <c r="S105" s="177"/>
      <c r="T105" s="177"/>
      <c r="U105" s="176"/>
      <c r="V105" s="176"/>
      <c r="W105" s="176"/>
      <c r="X105" s="176"/>
      <c r="Y105" s="176"/>
      <c r="Z105" s="176"/>
      <c r="AA105" s="176"/>
      <c r="AB105" s="4"/>
      <c r="AD105" s="3"/>
      <c r="AE105" s="3"/>
      <c r="AF105" s="3"/>
      <c r="AG105" s="3"/>
      <c r="AH105" s="3"/>
      <c r="AI105" s="3"/>
      <c r="AJ105" s="3"/>
      <c r="AK105" s="3"/>
      <c r="AL105" s="3"/>
      <c r="AM105" s="3"/>
    </row>
    <row r="106" spans="1:45" s="2" customFormat="1">
      <c r="A106" s="1"/>
      <c r="B106" s="247" t="s">
        <v>19</v>
      </c>
      <c r="C106" s="247"/>
      <c r="D106" s="248" t="s">
        <v>20</v>
      </c>
      <c r="E106" s="248"/>
      <c r="F106" s="248"/>
      <c r="G106" s="48"/>
      <c r="H106" s="49"/>
      <c r="I106" s="34"/>
      <c r="J106" s="34"/>
      <c r="K106" s="34"/>
      <c r="L106" s="34"/>
      <c r="M106" s="34"/>
      <c r="N106" s="34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"/>
      <c r="AD106" s="3"/>
      <c r="AE106" s="3"/>
      <c r="AF106" s="3"/>
      <c r="AG106" s="3"/>
      <c r="AH106" s="3"/>
      <c r="AI106" s="3"/>
      <c r="AJ106" s="3"/>
      <c r="AK106" s="3"/>
      <c r="AL106" s="3"/>
      <c r="AM106" s="3"/>
    </row>
    <row r="107" spans="1:45" s="2" customFormat="1">
      <c r="A107" s="1"/>
      <c r="B107" s="29"/>
      <c r="C107" s="46"/>
      <c r="D107" s="46"/>
      <c r="E107" s="47"/>
      <c r="F107" s="47"/>
      <c r="G107" s="48"/>
      <c r="H107" s="49"/>
      <c r="I107" s="4"/>
      <c r="J107" s="4"/>
      <c r="K107" s="4"/>
      <c r="L107" s="4"/>
      <c r="M107" s="4"/>
      <c r="N107" s="4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"/>
      <c r="AD107" s="3"/>
      <c r="AE107" s="3"/>
      <c r="AF107" s="3"/>
      <c r="AG107" s="3"/>
      <c r="AH107" s="3"/>
      <c r="AI107" s="3"/>
      <c r="AJ107" s="3"/>
      <c r="AK107" s="3"/>
      <c r="AL107" s="3"/>
      <c r="AM107" s="3"/>
    </row>
    <row r="108" spans="1:45" s="2" customFormat="1">
      <c r="A108" s="1"/>
      <c r="B108" s="44"/>
      <c r="C108" s="44"/>
      <c r="D108" s="45"/>
      <c r="E108" s="45"/>
      <c r="F108" s="45"/>
      <c r="G108" s="45"/>
      <c r="H108" s="49"/>
      <c r="I108" s="1"/>
      <c r="J108" s="1"/>
      <c r="K108" s="1"/>
      <c r="L108" s="1"/>
      <c r="M108" s="1"/>
      <c r="N108" s="1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1"/>
      <c r="AB108" s="1"/>
      <c r="AD108" s="3"/>
      <c r="AE108" s="3"/>
      <c r="AF108" s="3"/>
      <c r="AG108" s="3"/>
      <c r="AH108" s="3"/>
      <c r="AI108" s="3"/>
      <c r="AJ108" s="3"/>
      <c r="AK108" s="3"/>
      <c r="AL108" s="3"/>
      <c r="AM108" s="3"/>
    </row>
    <row r="109" spans="1:45" s="2" customFormat="1">
      <c r="A109" s="1"/>
      <c r="B109" s="4"/>
      <c r="C109" s="4"/>
      <c r="D109" s="4"/>
      <c r="E109" s="4"/>
      <c r="F109" s="4"/>
      <c r="G109" s="4"/>
      <c r="H109" s="4"/>
      <c r="I109" s="1"/>
      <c r="J109" s="1"/>
      <c r="K109" s="1"/>
      <c r="L109" s="1"/>
      <c r="M109" s="1"/>
      <c r="N109" s="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1"/>
      <c r="AB109" s="1"/>
      <c r="AD109" s="3"/>
      <c r="AE109" s="3"/>
      <c r="AF109" s="3"/>
      <c r="AG109" s="3"/>
      <c r="AH109" s="3"/>
      <c r="AI109" s="3"/>
      <c r="AJ109" s="3"/>
      <c r="AK109" s="3"/>
      <c r="AL109" s="3"/>
      <c r="AM109" s="3"/>
    </row>
    <row r="110" spans="1:45" ht="21" customHeight="1">
      <c r="I110" s="177" t="s">
        <v>1078</v>
      </c>
      <c r="J110" s="177"/>
      <c r="K110" s="177"/>
      <c r="L110" s="177"/>
      <c r="M110" s="177"/>
      <c r="N110" s="177"/>
      <c r="AN110" s="1"/>
      <c r="AO110" s="1"/>
      <c r="AP110" s="1"/>
      <c r="AQ110" s="1"/>
      <c r="AR110" s="1"/>
      <c r="AS110" s="1"/>
    </row>
    <row r="111" spans="1:45" ht="21" customHeight="1">
      <c r="I111" s="44"/>
    </row>
    <row r="112" spans="1:45">
      <c r="I112" s="44"/>
      <c r="J112" s="177"/>
      <c r="K112" s="177"/>
      <c r="L112" s="177"/>
      <c r="M112" s="177"/>
      <c r="P112" s="177" t="s">
        <v>1078</v>
      </c>
      <c r="Q112" s="177"/>
      <c r="R112" s="177"/>
      <c r="S112" s="177"/>
      <c r="T112" s="177"/>
    </row>
    <row r="113" hidden="1"/>
    <row r="114" ht="11.25" customHeight="1"/>
  </sheetData>
  <sheetProtection formatCells="0" formatColumns="0" formatRows="0" insertColumns="0" insertRows="0" insertHyperlinks="0" deleteColumns="0" deleteRows="0" sort="0" autoFilter="0" pivotTables="0"/>
  <autoFilter ref="A9:AS83">
    <filterColumn colId="3" showButton="0"/>
    <filterColumn colId="7"/>
  </autoFilter>
  <sortState ref="B11:AA50">
    <sortCondition ref="B11:B50"/>
  </sortState>
  <mergeCells count="55">
    <mergeCell ref="B2:F2"/>
    <mergeCell ref="I2:S2"/>
    <mergeCell ref="U2:AA2"/>
    <mergeCell ref="B3:F3"/>
    <mergeCell ref="I3:S3"/>
    <mergeCell ref="U3:AA3"/>
    <mergeCell ref="AP4:AQ7"/>
    <mergeCell ref="AR4:AS7"/>
    <mergeCell ref="B5:C5"/>
    <mergeCell ref="D5:I5"/>
    <mergeCell ref="B6:C6"/>
    <mergeCell ref="O6:Q6"/>
    <mergeCell ref="AE4:AE8"/>
    <mergeCell ref="AF4:AF8"/>
    <mergeCell ref="AG4:AG8"/>
    <mergeCell ref="AH4:AK7"/>
    <mergeCell ref="AL4:AM7"/>
    <mergeCell ref="AN4:AO7"/>
    <mergeCell ref="R8:R9"/>
    <mergeCell ref="S8:S10"/>
    <mergeCell ref="H6:J6"/>
    <mergeCell ref="B10:F10"/>
    <mergeCell ref="M8:M10"/>
    <mergeCell ref="N8:N9"/>
    <mergeCell ref="O8:O9"/>
    <mergeCell ref="P8:Q8"/>
    <mergeCell ref="B8:B9"/>
    <mergeCell ref="C8:C9"/>
    <mergeCell ref="D8:E9"/>
    <mergeCell ref="F8:F9"/>
    <mergeCell ref="G8:G9"/>
    <mergeCell ref="H8:H9"/>
    <mergeCell ref="I8:I10"/>
    <mergeCell ref="J8:J9"/>
    <mergeCell ref="K8:K10"/>
    <mergeCell ref="L8:L10"/>
    <mergeCell ref="T8:T10"/>
    <mergeCell ref="U8:X8"/>
    <mergeCell ref="Y8:Y9"/>
    <mergeCell ref="Z8:Z9"/>
    <mergeCell ref="AA8:AA10"/>
    <mergeCell ref="B85:C85"/>
    <mergeCell ref="G86:N86"/>
    <mergeCell ref="G87:N87"/>
    <mergeCell ref="G88:N88"/>
    <mergeCell ref="I90:Z90"/>
    <mergeCell ref="B106:C106"/>
    <mergeCell ref="D106:F106"/>
    <mergeCell ref="B91:G91"/>
    <mergeCell ref="I91:Z91"/>
    <mergeCell ref="B93:C93"/>
    <mergeCell ref="D93:G93"/>
    <mergeCell ref="B99:C99"/>
    <mergeCell ref="D99:H99"/>
    <mergeCell ref="I99:Z99"/>
  </mergeCells>
  <conditionalFormatting sqref="C11">
    <cfRule type="duplicateValues" dxfId="61" priority="6" stopIfTrue="1"/>
    <cfRule type="duplicateValues" dxfId="60" priority="7" stopIfTrue="1"/>
  </conditionalFormatting>
  <conditionalFormatting sqref="C52:C83">
    <cfRule type="duplicateValues" dxfId="59" priority="4" stopIfTrue="1"/>
    <cfRule type="duplicateValues" dxfId="58" priority="5" stopIfTrue="1"/>
  </conditionalFormatting>
  <conditionalFormatting sqref="C51">
    <cfRule type="duplicateValues" dxfId="57" priority="2" stopIfTrue="1"/>
    <cfRule type="duplicateValues" dxfId="56" priority="3" stopIfTrue="1"/>
  </conditionalFormatting>
  <conditionalFormatting sqref="C12:C50">
    <cfRule type="duplicateValues" dxfId="55" priority="30" stopIfTrue="1"/>
    <cfRule type="duplicateValues" dxfId="54" priority="31" stopIfTrue="1"/>
  </conditionalFormatting>
  <conditionalFormatting sqref="N11:N83">
    <cfRule type="duplicateValues" dxfId="53" priority="1"/>
  </conditionalFormatting>
  <dataValidations count="1">
    <dataValidation allowBlank="1" showInputMessage="1" showErrorMessage="1" errorTitle="Không xóa dữ liệu" error="Không xóa dữ liệu" prompt="Không xóa dữ liệu" sqref="AE3:AS9 AF11:AF103 AD11:AD83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S57"/>
  <sheetViews>
    <sheetView view="pageBreakPreview" topLeftCell="A8" zoomScaleSheetLayoutView="100" workbookViewId="0">
      <selection activeCell="N11" sqref="N11:N28"/>
    </sheetView>
  </sheetViews>
  <sheetFormatPr defaultRowHeight="15.75"/>
  <cols>
    <col min="1" max="1" width="1.5" style="1" customWidth="1"/>
    <col min="2" max="2" width="3.25" style="1" customWidth="1"/>
    <col min="3" max="3" width="10.25" style="1" bestFit="1" customWidth="1"/>
    <col min="4" max="4" width="17.125" style="1" customWidth="1"/>
    <col min="5" max="5" width="7.875" style="1" customWidth="1"/>
    <col min="6" max="6" width="11.125" style="1" bestFit="1" customWidth="1"/>
    <col min="7" max="8" width="5" style="1" bestFit="1" customWidth="1"/>
    <col min="9" max="9" width="5.5" style="1" hidden="1" customWidth="1"/>
    <col min="10" max="10" width="4.375" style="1" hidden="1" customWidth="1"/>
    <col min="11" max="11" width="12" style="1" hidden="1" customWidth="1"/>
    <col min="12" max="12" width="14.5" style="1" hidden="1" customWidth="1"/>
    <col min="13" max="13" width="6.375" style="1" hidden="1" customWidth="1"/>
    <col min="14" max="14" width="5.125" style="1" bestFit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8.75" style="1" hidden="1" customWidth="1"/>
    <col min="20" max="20" width="6.25" style="1" hidden="1" customWidth="1"/>
    <col min="21" max="24" width="6.5" style="1" customWidth="1"/>
    <col min="25" max="25" width="4.375" style="1" bestFit="1" customWidth="1"/>
    <col min="26" max="26" width="11.5" style="1" bestFit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2:45" ht="20.25">
      <c r="G1" s="95"/>
      <c r="H1" s="95"/>
      <c r="I1" s="95" t="s">
        <v>30</v>
      </c>
      <c r="J1" s="95"/>
      <c r="K1" s="95"/>
      <c r="L1" s="95"/>
      <c r="M1" s="95"/>
      <c r="N1" s="95"/>
      <c r="O1" s="95" t="s">
        <v>30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C1" s="109" t="s">
        <v>33</v>
      </c>
      <c r="AD1" s="110" t="s">
        <v>697</v>
      </c>
      <c r="AE1" s="1" t="str">
        <f>AD1&amp;AD3</f>
        <v>BAS1145TL</v>
      </c>
    </row>
    <row r="2" spans="2:45" ht="20.100000000000001" customHeight="1">
      <c r="B2" s="221" t="s">
        <v>0</v>
      </c>
      <c r="C2" s="221"/>
      <c r="D2" s="221"/>
      <c r="E2" s="221"/>
      <c r="F2" s="221"/>
      <c r="G2" s="117"/>
      <c r="H2" s="117"/>
      <c r="I2" s="235" t="s">
        <v>28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117"/>
      <c r="U2" s="233" t="s">
        <v>723</v>
      </c>
      <c r="V2" s="233"/>
      <c r="W2" s="233"/>
      <c r="X2" s="233"/>
      <c r="Y2" s="233"/>
      <c r="Z2" s="233"/>
      <c r="AA2" s="233"/>
      <c r="AB2" s="4"/>
      <c r="AC2" s="109" t="s">
        <v>34</v>
      </c>
      <c r="AD2" s="111" t="s">
        <v>718</v>
      </c>
      <c r="AE2" s="1" t="str">
        <f>AD1&amp;AD2&amp;AD3</f>
        <v>BAS114503TL</v>
      </c>
    </row>
    <row r="3" spans="2:45" ht="20.100000000000001" customHeight="1">
      <c r="B3" s="220" t="s">
        <v>1</v>
      </c>
      <c r="C3" s="220"/>
      <c r="D3" s="220"/>
      <c r="E3" s="220"/>
      <c r="F3" s="220"/>
      <c r="G3" s="118"/>
      <c r="H3" s="118"/>
      <c r="I3" s="245" t="s">
        <v>1060</v>
      </c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118"/>
      <c r="U3" s="234" t="s">
        <v>1059</v>
      </c>
      <c r="V3" s="234"/>
      <c r="W3" s="234"/>
      <c r="X3" s="234"/>
      <c r="Y3" s="234"/>
      <c r="Z3" s="234"/>
      <c r="AA3" s="234"/>
      <c r="AB3" s="125"/>
      <c r="AC3" s="109" t="s">
        <v>722</v>
      </c>
      <c r="AD3" s="110" t="s">
        <v>49</v>
      </c>
      <c r="AL3" s="5"/>
      <c r="AP3" s="5"/>
    </row>
    <row r="4" spans="2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2:45" ht="20.25" customHeight="1">
      <c r="B5" s="237" t="s">
        <v>2</v>
      </c>
      <c r="C5" s="237"/>
      <c r="D5" s="249" t="s">
        <v>835</v>
      </c>
      <c r="E5" s="249"/>
      <c r="F5" s="249"/>
      <c r="G5" s="249"/>
      <c r="H5" s="249"/>
      <c r="I5" s="249"/>
      <c r="J5" s="93"/>
      <c r="K5" s="94" t="s">
        <v>29</v>
      </c>
      <c r="L5" s="171" t="s">
        <v>715</v>
      </c>
      <c r="M5" s="94"/>
      <c r="N5" s="93"/>
      <c r="O5" s="93"/>
      <c r="P5" s="93"/>
      <c r="Q5" s="93"/>
      <c r="R5" s="94" t="s">
        <v>29</v>
      </c>
      <c r="S5" s="171" t="s">
        <v>715</v>
      </c>
      <c r="T5" s="93"/>
      <c r="U5" s="93"/>
      <c r="V5" s="93"/>
      <c r="W5" s="93"/>
      <c r="X5" s="93"/>
      <c r="Y5" s="93"/>
      <c r="Z5" s="133"/>
      <c r="AD5" s="7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2:45" ht="17.25" customHeight="1">
      <c r="B6" s="238" t="s">
        <v>3</v>
      </c>
      <c r="C6" s="238"/>
      <c r="D6" s="97">
        <v>4</v>
      </c>
      <c r="E6" s="132"/>
      <c r="F6" s="132" t="s">
        <v>37</v>
      </c>
      <c r="G6" s="96"/>
      <c r="H6" s="96"/>
      <c r="I6" s="264" t="s">
        <v>1081</v>
      </c>
      <c r="J6" s="265"/>
      <c r="K6" s="265"/>
      <c r="L6" s="132" t="s">
        <v>36</v>
      </c>
      <c r="M6" s="129" t="s">
        <v>1082</v>
      </c>
      <c r="N6" s="96"/>
      <c r="O6" s="232" t="e">
        <f>VLOOKUP(AE2,#REF!,2,0)</f>
        <v>#REF!</v>
      </c>
      <c r="P6" s="232"/>
      <c r="Q6" s="232"/>
      <c r="R6" s="132" t="s">
        <v>36</v>
      </c>
      <c r="S6" s="129"/>
      <c r="T6" s="96"/>
      <c r="U6" s="96"/>
      <c r="V6" s="96"/>
      <c r="W6" s="96"/>
      <c r="X6" s="96"/>
      <c r="Y6" s="96"/>
      <c r="Z6" s="171" t="s">
        <v>715</v>
      </c>
      <c r="AD6" s="7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</row>
    <row r="7" spans="2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2:45" ht="28.5" customHeight="1">
      <c r="B8" s="225" t="s">
        <v>4</v>
      </c>
      <c r="C8" s="252" t="s">
        <v>5</v>
      </c>
      <c r="D8" s="239" t="s">
        <v>6</v>
      </c>
      <c r="E8" s="240"/>
      <c r="F8" s="225" t="s">
        <v>7</v>
      </c>
      <c r="G8" s="231" t="s">
        <v>8</v>
      </c>
      <c r="H8" s="231" t="s">
        <v>836</v>
      </c>
      <c r="I8" s="239" t="s">
        <v>9</v>
      </c>
      <c r="J8" s="230" t="s">
        <v>10</v>
      </c>
      <c r="K8" s="225" t="s">
        <v>11</v>
      </c>
      <c r="L8" s="225" t="s">
        <v>13</v>
      </c>
      <c r="M8" s="225" t="s">
        <v>24</v>
      </c>
      <c r="N8" s="222" t="s">
        <v>12</v>
      </c>
      <c r="O8" s="230" t="s">
        <v>9</v>
      </c>
      <c r="P8" s="228" t="s">
        <v>47</v>
      </c>
      <c r="Q8" s="229"/>
      <c r="R8" s="230" t="s">
        <v>11</v>
      </c>
      <c r="S8" s="225" t="s">
        <v>13</v>
      </c>
      <c r="T8" s="225" t="s">
        <v>24</v>
      </c>
      <c r="U8" s="223" t="s">
        <v>38</v>
      </c>
      <c r="V8" s="224"/>
      <c r="W8" s="224"/>
      <c r="X8" s="224"/>
      <c r="Y8" s="243" t="s">
        <v>43</v>
      </c>
      <c r="Z8" s="243" t="s">
        <v>44</v>
      </c>
      <c r="AA8" s="225" t="s">
        <v>13</v>
      </c>
      <c r="AB8" s="124"/>
      <c r="AD8" s="7"/>
      <c r="AE8" s="236"/>
      <c r="AF8" s="236"/>
      <c r="AG8" s="236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2:45" ht="28.5" customHeight="1">
      <c r="B9" s="227"/>
      <c r="C9" s="253"/>
      <c r="D9" s="241"/>
      <c r="E9" s="242"/>
      <c r="F9" s="227"/>
      <c r="G9" s="231"/>
      <c r="H9" s="231"/>
      <c r="I9" s="251"/>
      <c r="J9" s="230"/>
      <c r="K9" s="226"/>
      <c r="L9" s="226"/>
      <c r="M9" s="226"/>
      <c r="N9" s="222"/>
      <c r="O9" s="230"/>
      <c r="P9" s="131" t="s">
        <v>45</v>
      </c>
      <c r="Q9" s="131" t="s">
        <v>46</v>
      </c>
      <c r="R9" s="230"/>
      <c r="S9" s="226"/>
      <c r="T9" s="226"/>
      <c r="U9" s="120" t="s">
        <v>39</v>
      </c>
      <c r="V9" s="121" t="s">
        <v>40</v>
      </c>
      <c r="W9" s="121" t="s">
        <v>41</v>
      </c>
      <c r="X9" s="121" t="s">
        <v>42</v>
      </c>
      <c r="Y9" s="244"/>
      <c r="Z9" s="244"/>
      <c r="AA9" s="226"/>
      <c r="AB9" s="124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2:45" ht="14.25" customHeight="1">
      <c r="B10" s="228" t="s">
        <v>14</v>
      </c>
      <c r="C10" s="254"/>
      <c r="D10" s="254"/>
      <c r="E10" s="254"/>
      <c r="F10" s="254"/>
      <c r="G10" s="22"/>
      <c r="H10" s="22"/>
      <c r="I10" s="241"/>
      <c r="J10" s="23"/>
      <c r="K10" s="227"/>
      <c r="L10" s="227"/>
      <c r="M10" s="227"/>
      <c r="N10" s="24"/>
      <c r="O10" s="24"/>
      <c r="P10" s="24"/>
      <c r="Q10" s="24"/>
      <c r="R10" s="24"/>
      <c r="S10" s="227"/>
      <c r="T10" s="227"/>
      <c r="U10" s="24"/>
      <c r="V10" s="24"/>
      <c r="W10" s="22"/>
      <c r="X10" s="119"/>
      <c r="Y10" s="25"/>
      <c r="Z10" s="25"/>
      <c r="AA10" s="227"/>
      <c r="AB10" s="124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2:45" s="4" customFormat="1">
      <c r="B11" s="75">
        <v>1</v>
      </c>
      <c r="C11" s="178" t="s">
        <v>821</v>
      </c>
      <c r="D11" s="162" t="s">
        <v>290</v>
      </c>
      <c r="E11" s="163" t="s">
        <v>48</v>
      </c>
      <c r="F11" s="178" t="s">
        <v>822</v>
      </c>
      <c r="G11" s="169" t="s">
        <v>15</v>
      </c>
      <c r="H11" s="146" t="s">
        <v>820</v>
      </c>
      <c r="I11" s="127"/>
      <c r="J11" s="127"/>
      <c r="K11" s="144"/>
      <c r="L11" s="144" t="str">
        <f t="shared" ref="L11:L28" si="0">+IF(OR($G11=0,$H11=0),"Không đủ ĐKDT","")</f>
        <v/>
      </c>
      <c r="M11" s="147" t="s">
        <v>1066</v>
      </c>
      <c r="N11" s="142"/>
      <c r="O11" s="142"/>
      <c r="P11" s="142"/>
      <c r="Q11" s="142"/>
      <c r="R11" s="142"/>
      <c r="S11" s="144" t="str">
        <f t="shared" ref="S11:S28" si="1">+IF(OR($G11=0,$H11=0),"Không đủ ĐKDT","")</f>
        <v/>
      </c>
      <c r="T11" s="193" t="s">
        <v>1065</v>
      </c>
      <c r="U11" s="142">
        <v>53</v>
      </c>
      <c r="V11" s="142">
        <v>0</v>
      </c>
      <c r="W11" s="137">
        <v>44</v>
      </c>
      <c r="X11" s="147">
        <v>65</v>
      </c>
      <c r="Y11" s="122">
        <f t="shared" ref="Y11:Y28" si="2">SUM(U11:X11)</f>
        <v>162</v>
      </c>
      <c r="Z11" s="123">
        <f t="shared" ref="Z11:Z28" si="3">ROUND(Y11/40,1)</f>
        <v>4.0999999999999996</v>
      </c>
      <c r="AA11" s="144" t="str">
        <f t="shared" ref="AA11:AA28" si="4">+IF($G11=0,"Không đủ ĐKDT","")</f>
        <v/>
      </c>
      <c r="AC11" s="112" t="str">
        <f t="shared" ref="AC11:AC28" si="5">C11&amp;$AE$2</f>
        <v>B15DCCN024BAS114503TL</v>
      </c>
      <c r="AD11" s="68"/>
      <c r="AE11" s="69"/>
      <c r="AF11" s="83"/>
      <c r="AG11" s="84"/>
      <c r="AH11" s="27"/>
      <c r="AI11" s="88"/>
      <c r="AJ11" s="89"/>
      <c r="AK11" s="90"/>
      <c r="AL11" s="91"/>
      <c r="AM11" s="69"/>
      <c r="AN11" s="69"/>
      <c r="AO11" s="69"/>
      <c r="AP11" s="69"/>
      <c r="AQ11" s="69"/>
      <c r="AR11" s="69"/>
      <c r="AS11" s="69"/>
    </row>
    <row r="12" spans="2:45" s="4" customFormat="1">
      <c r="B12" s="50">
        <v>2</v>
      </c>
      <c r="C12" s="179" t="s">
        <v>699</v>
      </c>
      <c r="D12" s="166" t="s">
        <v>544</v>
      </c>
      <c r="E12" s="167" t="s">
        <v>48</v>
      </c>
      <c r="F12" s="179" t="s">
        <v>355</v>
      </c>
      <c r="G12" s="170" t="s">
        <v>15</v>
      </c>
      <c r="H12" s="52" t="s">
        <v>820</v>
      </c>
      <c r="I12" s="128"/>
      <c r="J12" s="128"/>
      <c r="K12" s="51"/>
      <c r="L12" s="51" t="str">
        <f t="shared" si="0"/>
        <v/>
      </c>
      <c r="M12" s="79" t="s">
        <v>1066</v>
      </c>
      <c r="N12" s="54"/>
      <c r="O12" s="54"/>
      <c r="P12" s="54"/>
      <c r="Q12" s="54"/>
      <c r="R12" s="54"/>
      <c r="S12" s="51" t="str">
        <f t="shared" si="1"/>
        <v/>
      </c>
      <c r="T12" s="194" t="s">
        <v>1065</v>
      </c>
      <c r="U12" s="54">
        <v>66</v>
      </c>
      <c r="V12" s="54">
        <v>60</v>
      </c>
      <c r="W12" s="141">
        <v>88</v>
      </c>
      <c r="X12" s="141">
        <v>90</v>
      </c>
      <c r="Y12" s="122">
        <f t="shared" si="2"/>
        <v>304</v>
      </c>
      <c r="Z12" s="123">
        <f t="shared" si="3"/>
        <v>7.6</v>
      </c>
      <c r="AA12" s="51" t="str">
        <f t="shared" si="4"/>
        <v/>
      </c>
      <c r="AC12" s="112" t="str">
        <f t="shared" si="5"/>
        <v>B15DCCN021BAS114503TL</v>
      </c>
      <c r="AD12" s="68"/>
      <c r="AE12" s="69"/>
      <c r="AF12" s="83"/>
      <c r="AG12" s="84"/>
      <c r="AH12" s="27"/>
      <c r="AI12" s="88"/>
      <c r="AJ12" s="89"/>
      <c r="AK12" s="90"/>
      <c r="AL12" s="91"/>
      <c r="AM12" s="70"/>
      <c r="AN12" s="70"/>
      <c r="AO12" s="70"/>
      <c r="AP12" s="70"/>
      <c r="AQ12" s="70"/>
      <c r="AR12" s="70"/>
      <c r="AS12" s="49"/>
    </row>
    <row r="13" spans="2:45" s="4" customFormat="1">
      <c r="B13" s="50">
        <v>3</v>
      </c>
      <c r="C13" s="179" t="s">
        <v>823</v>
      </c>
      <c r="D13" s="166" t="s">
        <v>105</v>
      </c>
      <c r="E13" s="167" t="s">
        <v>93</v>
      </c>
      <c r="F13" s="179" t="s">
        <v>824</v>
      </c>
      <c r="G13" s="170" t="s">
        <v>15</v>
      </c>
      <c r="H13" s="52" t="s">
        <v>820</v>
      </c>
      <c r="I13" s="128"/>
      <c r="J13" s="128"/>
      <c r="K13" s="51"/>
      <c r="L13" s="51" t="str">
        <f t="shared" si="0"/>
        <v/>
      </c>
      <c r="M13" s="79" t="s">
        <v>1066</v>
      </c>
      <c r="N13" s="54"/>
      <c r="O13" s="54"/>
      <c r="P13" s="54"/>
      <c r="Q13" s="54"/>
      <c r="R13" s="54"/>
      <c r="S13" s="51" t="str">
        <f t="shared" si="1"/>
        <v/>
      </c>
      <c r="T13" s="194" t="s">
        <v>1065</v>
      </c>
      <c r="U13" s="54">
        <v>38</v>
      </c>
      <c r="V13" s="54">
        <v>40</v>
      </c>
      <c r="W13" s="138">
        <v>56</v>
      </c>
      <c r="X13" s="79">
        <v>50</v>
      </c>
      <c r="Y13" s="122">
        <f t="shared" si="2"/>
        <v>184</v>
      </c>
      <c r="Z13" s="123">
        <f t="shared" si="3"/>
        <v>4.5999999999999996</v>
      </c>
      <c r="AA13" s="51" t="str">
        <f t="shared" si="4"/>
        <v/>
      </c>
      <c r="AC13" s="112" t="str">
        <f t="shared" si="5"/>
        <v>B12DCCN480BAS114503TL</v>
      </c>
      <c r="AD13" s="68"/>
      <c r="AE13" s="69"/>
      <c r="AF13" s="83"/>
      <c r="AG13" s="84"/>
      <c r="AH13" s="27"/>
      <c r="AI13" s="88"/>
      <c r="AJ13" s="89"/>
      <c r="AK13" s="90"/>
      <c r="AL13" s="91"/>
      <c r="AM13" s="70"/>
      <c r="AN13" s="70"/>
      <c r="AO13" s="70"/>
      <c r="AP13" s="70"/>
      <c r="AQ13" s="70"/>
      <c r="AR13" s="70"/>
      <c r="AS13" s="49"/>
    </row>
    <row r="14" spans="2:45" s="4" customFormat="1">
      <c r="B14" s="50">
        <v>4</v>
      </c>
      <c r="C14" s="179" t="s">
        <v>707</v>
      </c>
      <c r="D14" s="166" t="s">
        <v>708</v>
      </c>
      <c r="E14" s="167" t="s">
        <v>127</v>
      </c>
      <c r="F14" s="179" t="s">
        <v>459</v>
      </c>
      <c r="G14" s="170" t="s">
        <v>15</v>
      </c>
      <c r="H14" s="145" t="s">
        <v>820</v>
      </c>
      <c r="I14" s="128"/>
      <c r="J14" s="128"/>
      <c r="K14" s="139"/>
      <c r="L14" s="139" t="str">
        <f t="shared" si="0"/>
        <v/>
      </c>
      <c r="M14" s="148" t="s">
        <v>1066</v>
      </c>
      <c r="N14" s="141"/>
      <c r="O14" s="141"/>
      <c r="P14" s="141"/>
      <c r="Q14" s="141"/>
      <c r="R14" s="141"/>
      <c r="S14" s="139" t="str">
        <f t="shared" si="1"/>
        <v/>
      </c>
      <c r="T14" s="194" t="s">
        <v>1065</v>
      </c>
      <c r="U14" s="141">
        <v>84</v>
      </c>
      <c r="V14" s="141">
        <v>80</v>
      </c>
      <c r="W14" s="138">
        <v>96</v>
      </c>
      <c r="X14" s="148">
        <v>90</v>
      </c>
      <c r="Y14" s="122">
        <f t="shared" si="2"/>
        <v>350</v>
      </c>
      <c r="Z14" s="123">
        <f t="shared" si="3"/>
        <v>8.8000000000000007</v>
      </c>
      <c r="AA14" s="139" t="str">
        <f t="shared" si="4"/>
        <v/>
      </c>
      <c r="AC14" s="112" t="str">
        <f t="shared" si="5"/>
        <v>B15DCCN170BAS114503TL</v>
      </c>
      <c r="AD14" s="68"/>
      <c r="AE14" s="69"/>
      <c r="AF14" s="83"/>
      <c r="AG14" s="84"/>
      <c r="AH14" s="27"/>
      <c r="AI14" s="88"/>
      <c r="AJ14" s="89"/>
      <c r="AK14" s="90"/>
      <c r="AL14" s="91"/>
      <c r="AM14" s="70"/>
      <c r="AN14" s="70"/>
      <c r="AO14" s="70"/>
      <c r="AP14" s="70"/>
      <c r="AQ14" s="70"/>
      <c r="AR14" s="70"/>
      <c r="AS14" s="49"/>
    </row>
    <row r="15" spans="2:45" s="4" customFormat="1">
      <c r="B15" s="50">
        <v>5</v>
      </c>
      <c r="C15" s="179" t="s">
        <v>825</v>
      </c>
      <c r="D15" s="166" t="s">
        <v>192</v>
      </c>
      <c r="E15" s="167" t="s">
        <v>204</v>
      </c>
      <c r="F15" s="179" t="s">
        <v>621</v>
      </c>
      <c r="G15" s="170" t="s">
        <v>15</v>
      </c>
      <c r="H15" s="52" t="s">
        <v>820</v>
      </c>
      <c r="I15" s="128"/>
      <c r="J15" s="128"/>
      <c r="K15" s="51"/>
      <c r="L15" s="51" t="str">
        <f t="shared" si="0"/>
        <v/>
      </c>
      <c r="M15" s="79" t="s">
        <v>1066</v>
      </c>
      <c r="N15" s="54"/>
      <c r="O15" s="54"/>
      <c r="P15" s="54"/>
      <c r="Q15" s="54"/>
      <c r="R15" s="54"/>
      <c r="S15" s="51" t="str">
        <f t="shared" si="1"/>
        <v/>
      </c>
      <c r="T15" s="194" t="s">
        <v>1065</v>
      </c>
      <c r="U15" s="54">
        <v>60</v>
      </c>
      <c r="V15" s="54">
        <v>30</v>
      </c>
      <c r="W15" s="138">
        <v>36</v>
      </c>
      <c r="X15" s="79">
        <v>85</v>
      </c>
      <c r="Y15" s="122">
        <f t="shared" si="2"/>
        <v>211</v>
      </c>
      <c r="Z15" s="123">
        <f t="shared" si="3"/>
        <v>5.3</v>
      </c>
      <c r="AA15" s="51" t="str">
        <f t="shared" si="4"/>
        <v/>
      </c>
      <c r="AC15" s="112" t="str">
        <f t="shared" si="5"/>
        <v>B15DCPT065BAS114503TL</v>
      </c>
      <c r="AD15" s="68"/>
      <c r="AE15" s="69"/>
      <c r="AF15" s="83"/>
      <c r="AG15" s="84"/>
      <c r="AH15" s="27"/>
      <c r="AI15" s="88"/>
      <c r="AJ15" s="89"/>
      <c r="AK15" s="90"/>
      <c r="AL15" s="91"/>
      <c r="AM15" s="70"/>
      <c r="AN15" s="70"/>
      <c r="AO15" s="70"/>
      <c r="AP15" s="70"/>
      <c r="AQ15" s="70"/>
      <c r="AR15" s="70"/>
      <c r="AS15" s="49"/>
    </row>
    <row r="16" spans="2:45" s="4" customFormat="1">
      <c r="B16" s="50">
        <v>6</v>
      </c>
      <c r="C16" s="179" t="s">
        <v>700</v>
      </c>
      <c r="D16" s="166" t="s">
        <v>701</v>
      </c>
      <c r="E16" s="167" t="s">
        <v>129</v>
      </c>
      <c r="F16" s="179" t="s">
        <v>553</v>
      </c>
      <c r="G16" s="170" t="s">
        <v>15</v>
      </c>
      <c r="H16" s="145" t="s">
        <v>820</v>
      </c>
      <c r="I16" s="128"/>
      <c r="J16" s="128"/>
      <c r="K16" s="139"/>
      <c r="L16" s="139" t="str">
        <f t="shared" si="0"/>
        <v/>
      </c>
      <c r="M16" s="148" t="s">
        <v>1066</v>
      </c>
      <c r="N16" s="141"/>
      <c r="O16" s="141"/>
      <c r="P16" s="141"/>
      <c r="Q16" s="141"/>
      <c r="R16" s="141"/>
      <c r="S16" s="139" t="str">
        <f t="shared" si="1"/>
        <v/>
      </c>
      <c r="T16" s="194" t="s">
        <v>1065</v>
      </c>
      <c r="U16" s="141">
        <v>75</v>
      </c>
      <c r="V16" s="141">
        <v>60</v>
      </c>
      <c r="W16" s="138">
        <v>80</v>
      </c>
      <c r="X16" s="148">
        <v>85</v>
      </c>
      <c r="Y16" s="122">
        <f t="shared" si="2"/>
        <v>300</v>
      </c>
      <c r="Z16" s="123">
        <f t="shared" si="3"/>
        <v>7.5</v>
      </c>
      <c r="AA16" s="139" t="str">
        <f t="shared" si="4"/>
        <v/>
      </c>
      <c r="AC16" s="112" t="str">
        <f t="shared" si="5"/>
        <v>B15DCCN208BAS114503TL</v>
      </c>
      <c r="AD16" s="68"/>
      <c r="AE16" s="69"/>
      <c r="AF16" s="83"/>
      <c r="AG16" s="84"/>
      <c r="AH16" s="27"/>
      <c r="AI16" s="88"/>
      <c r="AJ16" s="89"/>
      <c r="AK16" s="90"/>
      <c r="AL16" s="91"/>
      <c r="AM16" s="70"/>
      <c r="AN16" s="70"/>
      <c r="AO16" s="70"/>
      <c r="AP16" s="70"/>
      <c r="AQ16" s="70"/>
      <c r="AR16" s="70"/>
      <c r="AS16" s="49"/>
    </row>
    <row r="17" spans="1:45" s="4" customFormat="1">
      <c r="B17" s="50">
        <v>7</v>
      </c>
      <c r="C17" s="179" t="s">
        <v>826</v>
      </c>
      <c r="D17" s="166" t="s">
        <v>244</v>
      </c>
      <c r="E17" s="167" t="s">
        <v>101</v>
      </c>
      <c r="F17" s="179" t="s">
        <v>572</v>
      </c>
      <c r="G17" s="170" t="s">
        <v>15</v>
      </c>
      <c r="H17" s="52" t="s">
        <v>820</v>
      </c>
      <c r="I17" s="128"/>
      <c r="J17" s="128"/>
      <c r="K17" s="51"/>
      <c r="L17" s="51" t="str">
        <f t="shared" si="0"/>
        <v/>
      </c>
      <c r="M17" s="79" t="s">
        <v>1066</v>
      </c>
      <c r="N17" s="54"/>
      <c r="O17" s="54"/>
      <c r="P17" s="54"/>
      <c r="Q17" s="54"/>
      <c r="R17" s="54"/>
      <c r="S17" s="51" t="str">
        <f t="shared" si="1"/>
        <v/>
      </c>
      <c r="T17" s="194" t="s">
        <v>1065</v>
      </c>
      <c r="U17" s="54">
        <v>50</v>
      </c>
      <c r="V17" s="54">
        <v>60</v>
      </c>
      <c r="W17" s="138">
        <v>24</v>
      </c>
      <c r="X17" s="148">
        <v>70</v>
      </c>
      <c r="Y17" s="122">
        <f t="shared" si="2"/>
        <v>204</v>
      </c>
      <c r="Z17" s="123">
        <f t="shared" si="3"/>
        <v>5.0999999999999996</v>
      </c>
      <c r="AA17" s="51" t="str">
        <f t="shared" si="4"/>
        <v/>
      </c>
      <c r="AC17" s="112" t="str">
        <f t="shared" si="5"/>
        <v>B15DCPT097BAS114503TL</v>
      </c>
      <c r="AD17" s="68"/>
      <c r="AE17" s="69"/>
      <c r="AF17" s="83"/>
      <c r="AG17" s="84"/>
      <c r="AH17" s="27"/>
      <c r="AI17" s="88"/>
      <c r="AJ17" s="89"/>
      <c r="AK17" s="90"/>
      <c r="AL17" s="91"/>
      <c r="AM17" s="70"/>
      <c r="AN17" s="70"/>
      <c r="AO17" s="70"/>
      <c r="AP17" s="70"/>
      <c r="AQ17" s="70"/>
      <c r="AR17" s="70"/>
      <c r="AS17" s="49"/>
    </row>
    <row r="18" spans="1:45" s="4" customFormat="1">
      <c r="B18" s="50">
        <v>8</v>
      </c>
      <c r="C18" s="179" t="s">
        <v>709</v>
      </c>
      <c r="D18" s="166" t="s">
        <v>509</v>
      </c>
      <c r="E18" s="167" t="s">
        <v>64</v>
      </c>
      <c r="F18" s="179" t="s">
        <v>262</v>
      </c>
      <c r="G18" s="170" t="s">
        <v>15</v>
      </c>
      <c r="H18" s="52" t="s">
        <v>820</v>
      </c>
      <c r="I18" s="128"/>
      <c r="J18" s="128"/>
      <c r="K18" s="51"/>
      <c r="L18" s="51" t="str">
        <f t="shared" si="0"/>
        <v/>
      </c>
      <c r="M18" s="79" t="s">
        <v>1066</v>
      </c>
      <c r="N18" s="54"/>
      <c r="O18" s="54"/>
      <c r="P18" s="54"/>
      <c r="Q18" s="54"/>
      <c r="R18" s="54"/>
      <c r="S18" s="51" t="str">
        <f t="shared" si="1"/>
        <v/>
      </c>
      <c r="T18" s="194" t="s">
        <v>1065</v>
      </c>
      <c r="U18" s="54">
        <v>57</v>
      </c>
      <c r="V18" s="54">
        <v>60</v>
      </c>
      <c r="W18" s="138">
        <v>52</v>
      </c>
      <c r="X18" s="79">
        <v>80</v>
      </c>
      <c r="Y18" s="122">
        <f t="shared" si="2"/>
        <v>249</v>
      </c>
      <c r="Z18" s="123">
        <f t="shared" si="3"/>
        <v>6.2</v>
      </c>
      <c r="AA18" s="51" t="str">
        <f t="shared" si="4"/>
        <v/>
      </c>
      <c r="AB18" s="76"/>
      <c r="AC18" s="112" t="str">
        <f t="shared" si="5"/>
        <v>B14DCCN386BAS114503TL</v>
      </c>
      <c r="AD18" s="68"/>
      <c r="AE18" s="69"/>
      <c r="AF18" s="83"/>
      <c r="AG18" s="84"/>
      <c r="AH18" s="27"/>
      <c r="AI18" s="88"/>
      <c r="AJ18" s="89"/>
      <c r="AK18" s="90"/>
      <c r="AL18" s="91"/>
      <c r="AM18" s="70"/>
      <c r="AN18" s="70"/>
      <c r="AO18" s="70"/>
      <c r="AP18" s="70"/>
      <c r="AQ18" s="70"/>
      <c r="AR18" s="70"/>
      <c r="AS18" s="49"/>
    </row>
    <row r="19" spans="1:45" s="4" customFormat="1">
      <c r="B19" s="50">
        <v>9</v>
      </c>
      <c r="C19" s="179" t="s">
        <v>703</v>
      </c>
      <c r="D19" s="166" t="s">
        <v>260</v>
      </c>
      <c r="E19" s="167" t="s">
        <v>501</v>
      </c>
      <c r="F19" s="179" t="s">
        <v>441</v>
      </c>
      <c r="G19" s="170" t="s">
        <v>15</v>
      </c>
      <c r="H19" s="52" t="s">
        <v>820</v>
      </c>
      <c r="I19" s="128"/>
      <c r="J19" s="128"/>
      <c r="K19" s="51"/>
      <c r="L19" s="51" t="str">
        <f t="shared" si="0"/>
        <v/>
      </c>
      <c r="M19" s="79" t="s">
        <v>1066</v>
      </c>
      <c r="N19" s="54"/>
      <c r="O19" s="54"/>
      <c r="P19" s="54"/>
      <c r="Q19" s="54"/>
      <c r="R19" s="54"/>
      <c r="S19" s="51" t="str">
        <f t="shared" si="1"/>
        <v/>
      </c>
      <c r="T19" s="194" t="s">
        <v>1065</v>
      </c>
      <c r="U19" s="54">
        <v>58</v>
      </c>
      <c r="V19" s="54">
        <v>70</v>
      </c>
      <c r="W19" s="138">
        <v>52</v>
      </c>
      <c r="X19" s="79">
        <v>75</v>
      </c>
      <c r="Y19" s="122">
        <f t="shared" si="2"/>
        <v>255</v>
      </c>
      <c r="Z19" s="123">
        <f t="shared" si="3"/>
        <v>6.4</v>
      </c>
      <c r="AA19" s="51" t="str">
        <f t="shared" si="4"/>
        <v/>
      </c>
      <c r="AB19" s="79"/>
      <c r="AC19" s="112" t="str">
        <f t="shared" si="5"/>
        <v>B17DCCN274BAS114503TL</v>
      </c>
      <c r="AD19" s="68"/>
      <c r="AE19" s="69"/>
      <c r="AF19" s="83"/>
      <c r="AG19" s="84"/>
      <c r="AH19" s="27"/>
      <c r="AI19" s="88"/>
      <c r="AJ19" s="89"/>
      <c r="AK19" s="90"/>
      <c r="AL19" s="91"/>
      <c r="AM19" s="70"/>
      <c r="AN19" s="70"/>
      <c r="AO19" s="70"/>
      <c r="AP19" s="70"/>
      <c r="AQ19" s="70"/>
      <c r="AR19" s="70"/>
      <c r="AS19" s="49"/>
    </row>
    <row r="20" spans="1:45" s="4" customFormat="1">
      <c r="B20" s="50">
        <v>10</v>
      </c>
      <c r="C20" s="179" t="s">
        <v>827</v>
      </c>
      <c r="D20" s="166" t="s">
        <v>294</v>
      </c>
      <c r="E20" s="167" t="s">
        <v>161</v>
      </c>
      <c r="F20" s="179" t="s">
        <v>572</v>
      </c>
      <c r="G20" s="170" t="s">
        <v>15</v>
      </c>
      <c r="H20" s="52" t="s">
        <v>820</v>
      </c>
      <c r="I20" s="128"/>
      <c r="J20" s="128"/>
      <c r="K20" s="51"/>
      <c r="L20" s="51" t="str">
        <f t="shared" si="0"/>
        <v/>
      </c>
      <c r="M20" s="79" t="s">
        <v>1066</v>
      </c>
      <c r="N20" s="54"/>
      <c r="O20" s="54"/>
      <c r="P20" s="54"/>
      <c r="Q20" s="54"/>
      <c r="R20" s="54"/>
      <c r="S20" s="51" t="str">
        <f t="shared" si="1"/>
        <v/>
      </c>
      <c r="T20" s="194" t="s">
        <v>1065</v>
      </c>
      <c r="U20" s="54">
        <v>75</v>
      </c>
      <c r="V20" s="54">
        <v>60</v>
      </c>
      <c r="W20" s="138">
        <v>60</v>
      </c>
      <c r="X20" s="79">
        <v>90</v>
      </c>
      <c r="Y20" s="122">
        <f t="shared" si="2"/>
        <v>285</v>
      </c>
      <c r="Z20" s="123">
        <f t="shared" si="3"/>
        <v>7.1</v>
      </c>
      <c r="AA20" s="51" t="str">
        <f t="shared" si="4"/>
        <v/>
      </c>
      <c r="AB20" s="79"/>
      <c r="AC20" s="112" t="str">
        <f t="shared" si="5"/>
        <v>B15DCPT127BAS114503TL</v>
      </c>
      <c r="AD20" s="68"/>
      <c r="AE20" s="69"/>
      <c r="AF20" s="83"/>
      <c r="AG20" s="84"/>
      <c r="AH20" s="27"/>
      <c r="AI20" s="88"/>
      <c r="AJ20" s="89"/>
      <c r="AK20" s="90"/>
      <c r="AL20" s="91"/>
      <c r="AM20" s="70"/>
      <c r="AN20" s="70"/>
      <c r="AO20" s="70"/>
      <c r="AP20" s="70"/>
      <c r="AQ20" s="70"/>
      <c r="AR20" s="70"/>
      <c r="AS20" s="49"/>
    </row>
    <row r="21" spans="1:45" s="4" customFormat="1">
      <c r="B21" s="50">
        <v>11</v>
      </c>
      <c r="C21" s="179" t="s">
        <v>698</v>
      </c>
      <c r="D21" s="166" t="s">
        <v>324</v>
      </c>
      <c r="E21" s="167" t="s">
        <v>106</v>
      </c>
      <c r="F21" s="179" t="s">
        <v>347</v>
      </c>
      <c r="G21" s="170" t="s">
        <v>15</v>
      </c>
      <c r="H21" s="52" t="s">
        <v>820</v>
      </c>
      <c r="I21" s="128"/>
      <c r="J21" s="128"/>
      <c r="K21" s="51"/>
      <c r="L21" s="51" t="str">
        <f t="shared" si="0"/>
        <v/>
      </c>
      <c r="M21" s="79" t="s">
        <v>1066</v>
      </c>
      <c r="N21" s="54"/>
      <c r="O21" s="54"/>
      <c r="P21" s="54"/>
      <c r="Q21" s="54"/>
      <c r="R21" s="54"/>
      <c r="S21" s="51" t="str">
        <f t="shared" si="1"/>
        <v/>
      </c>
      <c r="T21" s="194" t="s">
        <v>1065</v>
      </c>
      <c r="U21" s="54">
        <v>55</v>
      </c>
      <c r="V21" s="54">
        <v>70</v>
      </c>
      <c r="W21" s="138">
        <v>24</v>
      </c>
      <c r="X21" s="79">
        <v>70</v>
      </c>
      <c r="Y21" s="122">
        <f t="shared" si="2"/>
        <v>219</v>
      </c>
      <c r="Z21" s="123">
        <f t="shared" si="3"/>
        <v>5.5</v>
      </c>
      <c r="AA21" s="51" t="str">
        <f t="shared" si="4"/>
        <v/>
      </c>
      <c r="AB21" s="79"/>
      <c r="AC21" s="112" t="str">
        <f t="shared" si="5"/>
        <v>B17DCCN372BAS114503TL</v>
      </c>
      <c r="AD21" s="68"/>
      <c r="AE21" s="69"/>
      <c r="AF21" s="83"/>
      <c r="AG21" s="84"/>
      <c r="AH21" s="27"/>
      <c r="AI21" s="88"/>
      <c r="AJ21" s="89"/>
      <c r="AK21" s="90"/>
      <c r="AL21" s="91"/>
      <c r="AM21" s="70"/>
      <c r="AN21" s="70"/>
      <c r="AO21" s="70"/>
      <c r="AP21" s="70"/>
      <c r="AQ21" s="70"/>
      <c r="AR21" s="70"/>
      <c r="AS21" s="49"/>
    </row>
    <row r="22" spans="1:45" s="4" customFormat="1">
      <c r="B22" s="50">
        <v>12</v>
      </c>
      <c r="C22" s="179" t="s">
        <v>828</v>
      </c>
      <c r="D22" s="166" t="s">
        <v>218</v>
      </c>
      <c r="E22" s="167" t="s">
        <v>77</v>
      </c>
      <c r="F22" s="179" t="s">
        <v>572</v>
      </c>
      <c r="G22" s="170" t="s">
        <v>15</v>
      </c>
      <c r="H22" s="52" t="s">
        <v>820</v>
      </c>
      <c r="I22" s="128"/>
      <c r="J22" s="128"/>
      <c r="K22" s="51"/>
      <c r="L22" s="51" t="str">
        <f t="shared" si="0"/>
        <v/>
      </c>
      <c r="M22" s="79" t="s">
        <v>1066</v>
      </c>
      <c r="N22" s="54"/>
      <c r="O22" s="54"/>
      <c r="P22" s="54"/>
      <c r="Q22" s="54"/>
      <c r="R22" s="54"/>
      <c r="S22" s="51" t="str">
        <f t="shared" si="1"/>
        <v/>
      </c>
      <c r="T22" s="194" t="s">
        <v>1065</v>
      </c>
      <c r="U22" s="54">
        <v>61</v>
      </c>
      <c r="V22" s="54">
        <v>30</v>
      </c>
      <c r="W22" s="138">
        <v>52</v>
      </c>
      <c r="X22" s="79">
        <v>75</v>
      </c>
      <c r="Y22" s="122">
        <f t="shared" si="2"/>
        <v>218</v>
      </c>
      <c r="Z22" s="123">
        <f t="shared" si="3"/>
        <v>5.5</v>
      </c>
      <c r="AA22" s="51" t="str">
        <f t="shared" si="4"/>
        <v/>
      </c>
      <c r="AB22" s="79"/>
      <c r="AC22" s="112" t="str">
        <f t="shared" si="5"/>
        <v>B15DCPT137BAS114503TL</v>
      </c>
      <c r="AD22" s="68"/>
      <c r="AE22" s="69"/>
      <c r="AF22" s="83"/>
      <c r="AG22" s="84"/>
      <c r="AH22" s="27"/>
      <c r="AI22" s="88"/>
      <c r="AJ22" s="89"/>
      <c r="AK22" s="90"/>
      <c r="AL22" s="91"/>
      <c r="AM22" s="70"/>
      <c r="AN22" s="70"/>
      <c r="AO22" s="70"/>
      <c r="AP22" s="70"/>
      <c r="AQ22" s="70"/>
      <c r="AR22" s="70"/>
      <c r="AS22" s="49"/>
    </row>
    <row r="23" spans="1:45" s="4" customFormat="1">
      <c r="B23" s="50">
        <v>13</v>
      </c>
      <c r="C23" s="179" t="s">
        <v>705</v>
      </c>
      <c r="D23" s="166" t="s">
        <v>80</v>
      </c>
      <c r="E23" s="167" t="s">
        <v>81</v>
      </c>
      <c r="F23" s="179" t="s">
        <v>439</v>
      </c>
      <c r="G23" s="170" t="s">
        <v>15</v>
      </c>
      <c r="H23" s="145" t="s">
        <v>820</v>
      </c>
      <c r="I23" s="128"/>
      <c r="J23" s="128"/>
      <c r="K23" s="139"/>
      <c r="L23" s="139" t="str">
        <f t="shared" si="0"/>
        <v/>
      </c>
      <c r="M23" s="148" t="s">
        <v>1066</v>
      </c>
      <c r="N23" s="141"/>
      <c r="O23" s="141"/>
      <c r="P23" s="141"/>
      <c r="Q23" s="141"/>
      <c r="R23" s="141"/>
      <c r="S23" s="139" t="str">
        <f t="shared" si="1"/>
        <v/>
      </c>
      <c r="T23" s="194" t="s">
        <v>1065</v>
      </c>
      <c r="U23" s="141">
        <v>77</v>
      </c>
      <c r="V23" s="141">
        <v>30</v>
      </c>
      <c r="W23" s="138">
        <v>52</v>
      </c>
      <c r="X23" s="148">
        <v>70</v>
      </c>
      <c r="Y23" s="122">
        <f t="shared" si="2"/>
        <v>229</v>
      </c>
      <c r="Z23" s="123">
        <f t="shared" si="3"/>
        <v>5.7</v>
      </c>
      <c r="AA23" s="139" t="str">
        <f t="shared" si="4"/>
        <v/>
      </c>
      <c r="AB23" s="79"/>
      <c r="AC23" s="112" t="str">
        <f t="shared" si="5"/>
        <v>B17DCMR106BAS114503TL</v>
      </c>
      <c r="AD23" s="68"/>
      <c r="AE23" s="69"/>
      <c r="AF23" s="83"/>
      <c r="AG23" s="84"/>
      <c r="AH23" s="27"/>
      <c r="AI23" s="88"/>
      <c r="AJ23" s="89"/>
      <c r="AK23" s="90"/>
      <c r="AL23" s="91"/>
      <c r="AM23" s="70"/>
      <c r="AN23" s="70"/>
      <c r="AO23" s="70"/>
      <c r="AP23" s="70"/>
      <c r="AQ23" s="70"/>
      <c r="AR23" s="70"/>
      <c r="AS23" s="49"/>
    </row>
    <row r="24" spans="1:45" s="4" customFormat="1">
      <c r="B24" s="50">
        <v>14</v>
      </c>
      <c r="C24" s="179" t="s">
        <v>829</v>
      </c>
      <c r="D24" s="166" t="s">
        <v>830</v>
      </c>
      <c r="E24" s="167" t="s">
        <v>220</v>
      </c>
      <c r="F24" s="179" t="s">
        <v>159</v>
      </c>
      <c r="G24" s="170" t="s">
        <v>15</v>
      </c>
      <c r="H24" s="145" t="s">
        <v>820</v>
      </c>
      <c r="I24" s="128"/>
      <c r="J24" s="128"/>
      <c r="K24" s="139"/>
      <c r="L24" s="139" t="str">
        <f t="shared" si="0"/>
        <v/>
      </c>
      <c r="M24" s="148" t="s">
        <v>1066</v>
      </c>
      <c r="N24" s="141"/>
      <c r="O24" s="141"/>
      <c r="P24" s="141"/>
      <c r="Q24" s="141"/>
      <c r="R24" s="141"/>
      <c r="S24" s="139" t="str">
        <f t="shared" si="1"/>
        <v/>
      </c>
      <c r="T24" s="194" t="s">
        <v>1065</v>
      </c>
      <c r="U24" s="141">
        <v>49</v>
      </c>
      <c r="V24" s="141">
        <v>40</v>
      </c>
      <c r="W24" s="138">
        <v>48</v>
      </c>
      <c r="X24" s="148">
        <v>50</v>
      </c>
      <c r="Y24" s="122">
        <f t="shared" si="2"/>
        <v>187</v>
      </c>
      <c r="Z24" s="123">
        <f t="shared" si="3"/>
        <v>4.7</v>
      </c>
      <c r="AA24" s="139" t="str">
        <f t="shared" si="4"/>
        <v/>
      </c>
      <c r="AB24" s="79"/>
      <c r="AC24" s="112" t="str">
        <f t="shared" si="5"/>
        <v>B15DCVT316BAS114503TL</v>
      </c>
      <c r="AD24" s="68"/>
      <c r="AE24" s="69"/>
      <c r="AF24" s="83"/>
      <c r="AG24" s="84"/>
      <c r="AH24" s="27"/>
      <c r="AI24" s="88"/>
      <c r="AJ24" s="89"/>
      <c r="AK24" s="90"/>
      <c r="AL24" s="91"/>
      <c r="AM24" s="70"/>
      <c r="AN24" s="70"/>
      <c r="AO24" s="70"/>
      <c r="AP24" s="70"/>
      <c r="AQ24" s="70"/>
      <c r="AR24" s="70"/>
      <c r="AS24" s="49"/>
    </row>
    <row r="25" spans="1:45" s="4" customFormat="1">
      <c r="B25" s="50">
        <v>15</v>
      </c>
      <c r="C25" s="179" t="s">
        <v>831</v>
      </c>
      <c r="D25" s="166" t="s">
        <v>359</v>
      </c>
      <c r="E25" s="167" t="s">
        <v>122</v>
      </c>
      <c r="F25" s="179" t="s">
        <v>713</v>
      </c>
      <c r="G25" s="170" t="s">
        <v>15</v>
      </c>
      <c r="H25" s="52" t="s">
        <v>820</v>
      </c>
      <c r="I25" s="128"/>
      <c r="J25" s="128"/>
      <c r="K25" s="51"/>
      <c r="L25" s="51" t="str">
        <f t="shared" si="0"/>
        <v/>
      </c>
      <c r="M25" s="79" t="s">
        <v>1066</v>
      </c>
      <c r="N25" s="54"/>
      <c r="O25" s="54"/>
      <c r="P25" s="54"/>
      <c r="Q25" s="54"/>
      <c r="R25" s="54"/>
      <c r="S25" s="51" t="str">
        <f t="shared" si="1"/>
        <v/>
      </c>
      <c r="T25" s="194" t="s">
        <v>1065</v>
      </c>
      <c r="U25" s="54">
        <v>52</v>
      </c>
      <c r="V25" s="54">
        <v>70</v>
      </c>
      <c r="W25" s="138">
        <v>36</v>
      </c>
      <c r="X25" s="79">
        <v>65</v>
      </c>
      <c r="Y25" s="122">
        <f t="shared" si="2"/>
        <v>223</v>
      </c>
      <c r="Z25" s="123">
        <f t="shared" si="3"/>
        <v>5.6</v>
      </c>
      <c r="AA25" s="51" t="str">
        <f t="shared" si="4"/>
        <v/>
      </c>
      <c r="AB25" s="79"/>
      <c r="AC25" s="112" t="str">
        <f t="shared" si="5"/>
        <v>B15DCVT420BAS114503TL</v>
      </c>
      <c r="AD25" s="68"/>
      <c r="AE25" s="69"/>
      <c r="AF25" s="83"/>
      <c r="AG25" s="84"/>
      <c r="AH25" s="27"/>
      <c r="AI25" s="88"/>
      <c r="AJ25" s="89"/>
      <c r="AK25" s="90"/>
      <c r="AL25" s="91"/>
      <c r="AM25" s="70"/>
      <c r="AN25" s="70"/>
      <c r="AO25" s="70"/>
      <c r="AP25" s="70"/>
      <c r="AQ25" s="70"/>
      <c r="AR25" s="70"/>
      <c r="AS25" s="49"/>
    </row>
    <row r="26" spans="1:45" s="4" customFormat="1">
      <c r="B26" s="50">
        <v>16</v>
      </c>
      <c r="C26" s="179" t="s">
        <v>704</v>
      </c>
      <c r="D26" s="166" t="s">
        <v>667</v>
      </c>
      <c r="E26" s="167" t="s">
        <v>210</v>
      </c>
      <c r="F26" s="179" t="s">
        <v>141</v>
      </c>
      <c r="G26" s="170" t="s">
        <v>15</v>
      </c>
      <c r="H26" s="52" t="s">
        <v>820</v>
      </c>
      <c r="I26" s="128"/>
      <c r="J26" s="128"/>
      <c r="K26" s="51"/>
      <c r="L26" s="51" t="str">
        <f t="shared" si="0"/>
        <v/>
      </c>
      <c r="M26" s="79" t="s">
        <v>1066</v>
      </c>
      <c r="N26" s="54"/>
      <c r="O26" s="54"/>
      <c r="P26" s="54"/>
      <c r="Q26" s="54"/>
      <c r="R26" s="54"/>
      <c r="S26" s="51" t="str">
        <f t="shared" si="1"/>
        <v/>
      </c>
      <c r="T26" s="194" t="s">
        <v>1065</v>
      </c>
      <c r="U26" s="54">
        <v>50</v>
      </c>
      <c r="V26" s="54">
        <v>50</v>
      </c>
      <c r="W26" s="138">
        <v>40</v>
      </c>
      <c r="X26" s="79">
        <v>70</v>
      </c>
      <c r="Y26" s="122">
        <f t="shared" si="2"/>
        <v>210</v>
      </c>
      <c r="Z26" s="123">
        <f t="shared" si="3"/>
        <v>5.3</v>
      </c>
      <c r="AA26" s="51" t="str">
        <f t="shared" si="4"/>
        <v/>
      </c>
      <c r="AB26" s="79"/>
      <c r="AC26" s="112" t="str">
        <f t="shared" si="5"/>
        <v>B15DCQT190BAS114503TL</v>
      </c>
      <c r="AD26" s="68"/>
      <c r="AE26" s="69"/>
      <c r="AF26" s="83"/>
      <c r="AG26" s="84"/>
      <c r="AH26" s="27"/>
      <c r="AI26" s="88"/>
      <c r="AJ26" s="89"/>
      <c r="AK26" s="90"/>
      <c r="AL26" s="91"/>
      <c r="AM26" s="70"/>
      <c r="AN26" s="70"/>
      <c r="AO26" s="70"/>
      <c r="AP26" s="70"/>
      <c r="AQ26" s="70"/>
      <c r="AR26" s="70"/>
      <c r="AS26" s="49"/>
    </row>
    <row r="27" spans="1:45" s="4" customFormat="1">
      <c r="B27" s="50">
        <v>17</v>
      </c>
      <c r="C27" s="179" t="s">
        <v>832</v>
      </c>
      <c r="D27" s="166" t="s">
        <v>245</v>
      </c>
      <c r="E27" s="167" t="s">
        <v>210</v>
      </c>
      <c r="F27" s="179" t="s">
        <v>822</v>
      </c>
      <c r="G27" s="170" t="s">
        <v>15</v>
      </c>
      <c r="H27" s="52" t="s">
        <v>820</v>
      </c>
      <c r="I27" s="128"/>
      <c r="J27" s="128"/>
      <c r="K27" s="51"/>
      <c r="L27" s="51" t="str">
        <f t="shared" si="0"/>
        <v/>
      </c>
      <c r="M27" s="79" t="s">
        <v>1066</v>
      </c>
      <c r="N27" s="54"/>
      <c r="O27" s="54"/>
      <c r="P27" s="54"/>
      <c r="Q27" s="54"/>
      <c r="R27" s="54"/>
      <c r="S27" s="51" t="str">
        <f t="shared" si="1"/>
        <v/>
      </c>
      <c r="T27" s="194" t="s">
        <v>1065</v>
      </c>
      <c r="U27" s="54">
        <v>62</v>
      </c>
      <c r="V27" s="54">
        <v>65</v>
      </c>
      <c r="W27" s="138">
        <v>36</v>
      </c>
      <c r="X27" s="79">
        <v>80</v>
      </c>
      <c r="Y27" s="122">
        <f t="shared" si="2"/>
        <v>243</v>
      </c>
      <c r="Z27" s="123">
        <f t="shared" si="3"/>
        <v>6.1</v>
      </c>
      <c r="AA27" s="51" t="str">
        <f t="shared" si="4"/>
        <v/>
      </c>
      <c r="AB27" s="79"/>
      <c r="AC27" s="112" t="str">
        <f t="shared" si="5"/>
        <v>B15DCCN626BAS114503TL</v>
      </c>
      <c r="AD27" s="68"/>
      <c r="AE27" s="69"/>
      <c r="AF27" s="83"/>
      <c r="AG27" s="84"/>
      <c r="AH27" s="27"/>
      <c r="AI27" s="88"/>
      <c r="AJ27" s="89"/>
      <c r="AK27" s="90"/>
      <c r="AL27" s="91"/>
      <c r="AM27" s="70"/>
      <c r="AN27" s="70"/>
      <c r="AO27" s="70"/>
      <c r="AP27" s="70"/>
      <c r="AQ27" s="70"/>
      <c r="AR27" s="70"/>
      <c r="AS27" s="49"/>
    </row>
    <row r="28" spans="1:45" s="4" customFormat="1">
      <c r="B28" s="50">
        <v>18</v>
      </c>
      <c r="C28" s="179" t="s">
        <v>833</v>
      </c>
      <c r="D28" s="166" t="s">
        <v>356</v>
      </c>
      <c r="E28" s="167" t="s">
        <v>210</v>
      </c>
      <c r="F28" s="179" t="s">
        <v>614</v>
      </c>
      <c r="G28" s="170" t="s">
        <v>15</v>
      </c>
      <c r="H28" s="145" t="s">
        <v>820</v>
      </c>
      <c r="I28" s="128"/>
      <c r="J28" s="128"/>
      <c r="K28" s="139"/>
      <c r="L28" s="139" t="str">
        <f t="shared" si="0"/>
        <v/>
      </c>
      <c r="M28" s="148" t="s">
        <v>1066</v>
      </c>
      <c r="N28" s="141"/>
      <c r="O28" s="141"/>
      <c r="P28" s="141"/>
      <c r="Q28" s="141"/>
      <c r="R28" s="141"/>
      <c r="S28" s="139" t="str">
        <f t="shared" si="1"/>
        <v/>
      </c>
      <c r="T28" s="194" t="s">
        <v>1065</v>
      </c>
      <c r="U28" s="141">
        <v>69</v>
      </c>
      <c r="V28" s="141">
        <v>60</v>
      </c>
      <c r="W28" s="138">
        <v>32</v>
      </c>
      <c r="X28" s="148">
        <v>70</v>
      </c>
      <c r="Y28" s="122">
        <f t="shared" si="2"/>
        <v>231</v>
      </c>
      <c r="Z28" s="123">
        <f t="shared" si="3"/>
        <v>5.8</v>
      </c>
      <c r="AA28" s="139" t="str">
        <f t="shared" si="4"/>
        <v/>
      </c>
      <c r="AB28" s="79"/>
      <c r="AC28" s="112" t="str">
        <f t="shared" si="5"/>
        <v>B15DCMR122BAS114503TL</v>
      </c>
      <c r="AD28" s="68"/>
      <c r="AE28" s="69"/>
      <c r="AF28" s="83"/>
      <c r="AG28" s="84"/>
      <c r="AH28" s="27"/>
      <c r="AI28" s="88"/>
      <c r="AJ28" s="89"/>
      <c r="AK28" s="90"/>
      <c r="AL28" s="91"/>
      <c r="AM28" s="70"/>
      <c r="AN28" s="70"/>
      <c r="AO28" s="70"/>
      <c r="AP28" s="70"/>
      <c r="AQ28" s="70"/>
      <c r="AR28" s="70"/>
      <c r="AS28" s="49"/>
    </row>
    <row r="29" spans="1:45" ht="16.5" hidden="1">
      <c r="A29" s="2"/>
      <c r="B29" s="29"/>
      <c r="C29" s="180"/>
      <c r="D29" s="30"/>
      <c r="E29" s="31"/>
      <c r="F29" s="180"/>
      <c r="G29" s="32"/>
      <c r="H29" s="33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195"/>
      <c r="U29" s="34"/>
      <c r="V29" s="34"/>
      <c r="W29" s="34"/>
      <c r="X29" s="34"/>
      <c r="Y29" s="34"/>
      <c r="Z29" s="34"/>
      <c r="AA29" s="4"/>
      <c r="AB29" s="4"/>
      <c r="AF29" s="83"/>
      <c r="AG29" s="84"/>
      <c r="AH29" s="27"/>
      <c r="AI29" s="85"/>
      <c r="AJ29" s="86"/>
    </row>
    <row r="30" spans="1:45" ht="16.5" hidden="1">
      <c r="A30" s="2"/>
      <c r="B30" s="256" t="s">
        <v>16</v>
      </c>
      <c r="C30" s="258"/>
      <c r="D30" s="30"/>
      <c r="E30" s="31"/>
      <c r="F30" s="180"/>
      <c r="G30" s="32"/>
      <c r="H30" s="33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195"/>
      <c r="U30" s="34"/>
      <c r="V30" s="34"/>
      <c r="W30" s="34"/>
      <c r="X30" s="34"/>
      <c r="Y30" s="34"/>
      <c r="Z30" s="34"/>
      <c r="AA30" s="4"/>
      <c r="AB30" s="4"/>
      <c r="AF30" s="83"/>
      <c r="AG30" s="84"/>
      <c r="AH30" s="27"/>
      <c r="AI30" s="85"/>
      <c r="AJ30" s="86"/>
    </row>
    <row r="31" spans="1:45" s="2" customFormat="1" hidden="1">
      <c r="B31" s="35" t="s">
        <v>25</v>
      </c>
      <c r="C31" s="189"/>
      <c r="D31" s="36">
        <v>0</v>
      </c>
      <c r="E31" s="37" t="s">
        <v>17</v>
      </c>
      <c r="F31" s="181"/>
      <c r="G31" s="257"/>
      <c r="H31" s="257"/>
      <c r="I31" s="257"/>
      <c r="J31" s="257"/>
      <c r="K31" s="257"/>
      <c r="L31" s="257"/>
      <c r="M31" s="257"/>
      <c r="N31" s="257"/>
      <c r="O31" s="134"/>
      <c r="P31" s="134"/>
      <c r="Q31" s="134"/>
      <c r="R31" s="134"/>
      <c r="S31" s="134"/>
      <c r="T31" s="196"/>
      <c r="U31" s="134"/>
      <c r="V31" s="134"/>
      <c r="W31" s="38">
        <v>-3</v>
      </c>
      <c r="X31" s="38"/>
      <c r="Y31" s="38"/>
      <c r="Z31" s="39"/>
      <c r="AA31" s="4"/>
      <c r="AB31" s="4"/>
      <c r="AD31" s="3"/>
      <c r="AE31" s="3"/>
      <c r="AF31" s="83"/>
      <c r="AG31" s="84"/>
      <c r="AH31" s="27"/>
      <c r="AI31" s="85"/>
      <c r="AJ31" s="86"/>
      <c r="AK31" s="3"/>
      <c r="AL31" s="3"/>
      <c r="AM31" s="3"/>
      <c r="AN31" s="3"/>
      <c r="AO31" s="3"/>
      <c r="AP31" s="3"/>
      <c r="AQ31" s="3"/>
      <c r="AR31" s="3"/>
      <c r="AS31" s="3"/>
    </row>
    <row r="32" spans="1:45" s="2" customFormat="1" hidden="1">
      <c r="B32" s="35" t="s">
        <v>26</v>
      </c>
      <c r="C32" s="189"/>
      <c r="D32" s="36">
        <v>0</v>
      </c>
      <c r="E32" s="37" t="s">
        <v>17</v>
      </c>
      <c r="F32" s="181"/>
      <c r="G32" s="257"/>
      <c r="H32" s="257"/>
      <c r="I32" s="257"/>
      <c r="J32" s="257"/>
      <c r="K32" s="257"/>
      <c r="L32" s="257"/>
      <c r="M32" s="257"/>
      <c r="N32" s="257"/>
      <c r="O32" s="134"/>
      <c r="P32" s="134"/>
      <c r="Q32" s="134"/>
      <c r="R32" s="134"/>
      <c r="S32" s="134"/>
      <c r="T32" s="196"/>
      <c r="U32" s="134"/>
      <c r="V32" s="134"/>
      <c r="W32" s="40">
        <v>0</v>
      </c>
      <c r="X32" s="40"/>
      <c r="Y32" s="40"/>
      <c r="Z32" s="41"/>
      <c r="AA32" s="4"/>
      <c r="AB32" s="4"/>
      <c r="AD32" s="3"/>
      <c r="AE32" s="3"/>
      <c r="AF32" s="83"/>
      <c r="AG32" s="84"/>
      <c r="AH32" s="27"/>
      <c r="AI32" s="85"/>
      <c r="AJ32" s="86"/>
      <c r="AK32" s="3"/>
      <c r="AL32" s="3"/>
      <c r="AM32" s="3"/>
      <c r="AN32" s="3"/>
      <c r="AO32" s="3"/>
      <c r="AP32" s="3"/>
      <c r="AQ32" s="3"/>
      <c r="AR32" s="3"/>
      <c r="AS32" s="3"/>
    </row>
    <row r="33" spans="1:45" s="2" customFormat="1" hidden="1">
      <c r="B33" s="35" t="s">
        <v>27</v>
      </c>
      <c r="C33" s="189"/>
      <c r="D33" s="36">
        <v>0</v>
      </c>
      <c r="E33" s="37" t="s">
        <v>17</v>
      </c>
      <c r="F33" s="181"/>
      <c r="G33" s="257"/>
      <c r="H33" s="257"/>
      <c r="I33" s="257"/>
      <c r="J33" s="257"/>
      <c r="K33" s="257"/>
      <c r="L33" s="257"/>
      <c r="M33" s="257"/>
      <c r="N33" s="257"/>
      <c r="O33" s="134"/>
      <c r="P33" s="134"/>
      <c r="Q33" s="134"/>
      <c r="R33" s="134"/>
      <c r="S33" s="134"/>
      <c r="T33" s="196"/>
      <c r="U33" s="134"/>
      <c r="V33" s="134"/>
      <c r="W33" s="38">
        <v>0</v>
      </c>
      <c r="X33" s="38"/>
      <c r="Y33" s="38"/>
      <c r="Z33" s="39"/>
      <c r="AA33" s="4"/>
      <c r="AB33" s="4"/>
      <c r="AD33" s="3"/>
      <c r="AE33" s="3"/>
      <c r="AF33" s="83"/>
      <c r="AG33" s="84"/>
      <c r="AH33" s="27"/>
      <c r="AI33" s="85"/>
      <c r="AJ33" s="86"/>
      <c r="AK33" s="3"/>
      <c r="AL33" s="3"/>
      <c r="AM33" s="3"/>
      <c r="AN33" s="3"/>
      <c r="AO33" s="3"/>
      <c r="AP33" s="3"/>
      <c r="AQ33" s="3"/>
      <c r="AR33" s="3"/>
      <c r="AS33" s="3"/>
    </row>
    <row r="34" spans="1:45" s="2" customFormat="1" ht="16.5" hidden="1">
      <c r="B34" s="29"/>
      <c r="C34" s="180"/>
      <c r="D34" s="30"/>
      <c r="E34" s="31"/>
      <c r="F34" s="180"/>
      <c r="G34" s="32"/>
      <c r="H34" s="33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195"/>
      <c r="U34" s="34"/>
      <c r="V34" s="34"/>
      <c r="W34" s="34"/>
      <c r="X34" s="34"/>
      <c r="Y34" s="34"/>
      <c r="Z34" s="34"/>
      <c r="AA34" s="4"/>
      <c r="AB34" s="4"/>
      <c r="AD34" s="3"/>
      <c r="AE34" s="3"/>
      <c r="AF34" s="83"/>
      <c r="AG34" s="84"/>
      <c r="AH34" s="27"/>
      <c r="AI34" s="85"/>
      <c r="AJ34" s="86"/>
      <c r="AK34" s="3"/>
      <c r="AL34" s="3"/>
      <c r="AM34" s="3"/>
      <c r="AN34" s="3"/>
      <c r="AO34" s="3"/>
      <c r="AP34" s="3"/>
      <c r="AQ34" s="3"/>
      <c r="AR34" s="3"/>
      <c r="AS34" s="3"/>
    </row>
    <row r="35" spans="1:45" s="2" customFormat="1" hidden="1">
      <c r="A35" s="1"/>
      <c r="B35" s="42"/>
      <c r="C35" s="190"/>
      <c r="D35" s="43"/>
      <c r="E35" s="4"/>
      <c r="F35" s="181"/>
      <c r="G35" s="4"/>
      <c r="H35" s="4"/>
      <c r="I35" s="250"/>
      <c r="J35" s="250"/>
      <c r="K35" s="250"/>
      <c r="L35" s="250"/>
      <c r="M35" s="250"/>
      <c r="N35" s="250"/>
      <c r="O35" s="250"/>
      <c r="P35" s="250"/>
      <c r="Q35" s="250"/>
      <c r="R35" s="250"/>
      <c r="S35" s="250"/>
      <c r="T35" s="263"/>
      <c r="U35" s="250"/>
      <c r="V35" s="250"/>
      <c r="W35" s="250"/>
      <c r="X35" s="250"/>
      <c r="Y35" s="250"/>
      <c r="Z35" s="250"/>
      <c r="AA35" s="4"/>
      <c r="AB35" s="4"/>
      <c r="AD35" s="3"/>
      <c r="AE35" s="3"/>
      <c r="AF35" s="83"/>
      <c r="AG35" s="84"/>
      <c r="AH35" s="27"/>
      <c r="AI35" s="85"/>
      <c r="AJ35" s="86"/>
      <c r="AK35" s="3"/>
      <c r="AL35" s="3"/>
      <c r="AM35" s="3"/>
      <c r="AN35" s="3"/>
      <c r="AO35" s="3"/>
      <c r="AP35" s="3"/>
      <c r="AQ35" s="3"/>
      <c r="AR35" s="3"/>
      <c r="AS35" s="3"/>
    </row>
    <row r="36" spans="1:45" s="2" customFormat="1" hidden="1">
      <c r="A36" s="44"/>
      <c r="B36" s="247" t="s">
        <v>18</v>
      </c>
      <c r="C36" s="258"/>
      <c r="D36" s="247"/>
      <c r="E36" s="247"/>
      <c r="F36" s="258"/>
      <c r="G36" s="247"/>
      <c r="H36" s="4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60"/>
      <c r="U36" s="255"/>
      <c r="V36" s="255"/>
      <c r="W36" s="255"/>
      <c r="X36" s="255"/>
      <c r="Y36" s="255"/>
      <c r="Z36" s="255"/>
      <c r="AA36" s="4"/>
      <c r="AB36" s="4"/>
      <c r="AD36" s="3"/>
      <c r="AE36" s="3"/>
      <c r="AF36" s="83"/>
      <c r="AG36" s="84"/>
      <c r="AH36" s="27"/>
      <c r="AI36" s="85"/>
      <c r="AJ36" s="86"/>
      <c r="AK36" s="3"/>
      <c r="AL36" s="3"/>
      <c r="AM36" s="3"/>
      <c r="AN36" s="3"/>
      <c r="AO36" s="3"/>
      <c r="AP36" s="3"/>
      <c r="AQ36" s="3"/>
      <c r="AR36" s="3"/>
      <c r="AS36" s="3"/>
    </row>
    <row r="37" spans="1:45" s="2" customFormat="1" hidden="1">
      <c r="B37" s="29"/>
      <c r="C37" s="182"/>
      <c r="D37" s="46"/>
      <c r="E37" s="47"/>
      <c r="F37" s="182"/>
      <c r="G37" s="48"/>
      <c r="H37" s="49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37"/>
      <c r="U37" s="4"/>
      <c r="V37" s="4"/>
      <c r="W37" s="4"/>
      <c r="X37" s="4"/>
      <c r="Y37" s="4"/>
      <c r="Z37" s="4"/>
      <c r="AA37" s="4"/>
      <c r="AB37" s="4"/>
      <c r="AD37" s="3"/>
      <c r="AE37" s="3"/>
      <c r="AF37" s="83"/>
      <c r="AG37" s="84"/>
      <c r="AH37" s="27"/>
      <c r="AI37" s="85"/>
      <c r="AJ37" s="86"/>
      <c r="AK37" s="3"/>
      <c r="AL37" s="3"/>
      <c r="AM37" s="3"/>
      <c r="AN37" s="3"/>
      <c r="AO37" s="3"/>
      <c r="AP37" s="3"/>
      <c r="AQ37" s="3"/>
      <c r="AR37" s="3"/>
      <c r="AS37" s="3"/>
    </row>
    <row r="38" spans="1:45" s="2" customFormat="1" hidden="1">
      <c r="B38" s="247" t="s">
        <v>19</v>
      </c>
      <c r="C38" s="258"/>
      <c r="D38" s="248" t="s">
        <v>20</v>
      </c>
      <c r="E38" s="248"/>
      <c r="F38" s="259"/>
      <c r="G38" s="248"/>
      <c r="H38" s="49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195"/>
      <c r="U38" s="34"/>
      <c r="V38" s="34"/>
      <c r="W38" s="34"/>
      <c r="X38" s="34"/>
      <c r="Y38" s="34"/>
      <c r="Z38" s="34"/>
      <c r="AA38" s="4"/>
      <c r="AB38" s="4"/>
      <c r="AD38" s="3"/>
      <c r="AE38" s="3"/>
      <c r="AF38" s="83"/>
      <c r="AG38" s="84"/>
      <c r="AH38" s="27"/>
      <c r="AI38" s="85"/>
      <c r="AJ38" s="86"/>
      <c r="AK38" s="3"/>
      <c r="AL38" s="3"/>
      <c r="AM38" s="3"/>
      <c r="AN38" s="3"/>
      <c r="AO38" s="3"/>
      <c r="AP38" s="3"/>
      <c r="AQ38" s="3"/>
      <c r="AR38" s="3"/>
      <c r="AS38" s="3"/>
    </row>
    <row r="39" spans="1:45" s="2" customFormat="1" hidden="1">
      <c r="A39" s="1"/>
      <c r="B39" s="4"/>
      <c r="C39" s="191"/>
      <c r="D39" s="4"/>
      <c r="E39" s="4"/>
      <c r="F39" s="181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37"/>
      <c r="U39" s="4"/>
      <c r="V39" s="4"/>
      <c r="W39" s="4"/>
      <c r="X39" s="4"/>
      <c r="Y39" s="4"/>
      <c r="Z39" s="4"/>
      <c r="AA39" s="4"/>
      <c r="AB39" s="4"/>
      <c r="AD39" s="3"/>
      <c r="AE39" s="3"/>
      <c r="AF39" s="83"/>
      <c r="AG39" s="84"/>
      <c r="AH39" s="27"/>
      <c r="AI39" s="85"/>
      <c r="AJ39" s="86"/>
      <c r="AK39" s="3"/>
      <c r="AL39" s="3"/>
      <c r="AM39" s="3"/>
      <c r="AN39" s="3"/>
      <c r="AO39" s="3"/>
      <c r="AP39" s="3"/>
      <c r="AQ39" s="3"/>
      <c r="AR39" s="3"/>
      <c r="AS39" s="3"/>
    </row>
    <row r="40" spans="1:45" s="2" customFormat="1" hidden="1">
      <c r="A40" s="1"/>
      <c r="B40" s="4"/>
      <c r="C40" s="191"/>
      <c r="D40" s="4"/>
      <c r="E40" s="4"/>
      <c r="F40" s="181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37"/>
      <c r="U40" s="4"/>
      <c r="V40" s="4"/>
      <c r="W40" s="4"/>
      <c r="X40" s="4"/>
      <c r="Y40" s="4"/>
      <c r="Z40" s="4"/>
      <c r="AA40" s="4"/>
      <c r="AB40" s="4"/>
      <c r="AD40" s="3"/>
      <c r="AE40" s="3"/>
      <c r="AF40" s="83"/>
      <c r="AG40" s="84"/>
      <c r="AH40" s="27"/>
      <c r="AI40" s="85"/>
      <c r="AJ40" s="86"/>
      <c r="AK40" s="3"/>
      <c r="AL40" s="3"/>
      <c r="AM40" s="3"/>
      <c r="AN40" s="3"/>
      <c r="AO40" s="3"/>
      <c r="AP40" s="3"/>
      <c r="AQ40" s="3"/>
      <c r="AR40" s="3"/>
      <c r="AS40" s="3"/>
    </row>
    <row r="41" spans="1:45" s="2" customFormat="1" hidden="1">
      <c r="A41" s="1"/>
      <c r="B41" s="4"/>
      <c r="C41" s="191"/>
      <c r="D41" s="4"/>
      <c r="E41" s="4"/>
      <c r="F41" s="181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37"/>
      <c r="U41" s="4"/>
      <c r="V41" s="4"/>
      <c r="W41" s="4"/>
      <c r="X41" s="4"/>
      <c r="Y41" s="4"/>
      <c r="Z41" s="4"/>
      <c r="AA41" s="4"/>
      <c r="AB41" s="4"/>
      <c r="AD41" s="3"/>
      <c r="AE41" s="3"/>
      <c r="AF41" s="83"/>
      <c r="AG41" s="84"/>
      <c r="AH41" s="27"/>
      <c r="AI41" s="85"/>
      <c r="AJ41" s="86"/>
      <c r="AK41" s="3"/>
      <c r="AL41" s="3"/>
      <c r="AM41" s="3"/>
      <c r="AN41" s="3"/>
      <c r="AO41" s="3"/>
      <c r="AP41" s="3"/>
      <c r="AQ41" s="3"/>
      <c r="AR41" s="3"/>
      <c r="AS41" s="3"/>
    </row>
    <row r="42" spans="1:45" s="2" customFormat="1" hidden="1">
      <c r="A42" s="1"/>
      <c r="B42" s="4"/>
      <c r="C42" s="191"/>
      <c r="D42" s="4"/>
      <c r="E42" s="4"/>
      <c r="F42" s="181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37"/>
      <c r="U42" s="4"/>
      <c r="V42" s="4"/>
      <c r="W42" s="4"/>
      <c r="X42" s="4"/>
      <c r="Y42" s="4"/>
      <c r="Z42" s="4"/>
      <c r="AA42" s="4"/>
      <c r="AB42" s="4"/>
      <c r="AD42" s="3"/>
      <c r="AE42" s="3"/>
      <c r="AF42" s="83"/>
      <c r="AG42" s="84"/>
      <c r="AH42" s="27"/>
      <c r="AI42" s="85"/>
      <c r="AJ42" s="86"/>
      <c r="AK42" s="3"/>
      <c r="AL42" s="3"/>
      <c r="AM42" s="3"/>
      <c r="AN42" s="3"/>
      <c r="AO42" s="3"/>
      <c r="AP42" s="3"/>
      <c r="AQ42" s="3"/>
      <c r="AR42" s="3"/>
      <c r="AS42" s="3"/>
    </row>
    <row r="43" spans="1:45" s="2" customFormat="1" hidden="1">
      <c r="A43" s="1"/>
      <c r="B43" s="4"/>
      <c r="C43" s="191"/>
      <c r="D43" s="4"/>
      <c r="E43" s="4"/>
      <c r="F43" s="181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37"/>
      <c r="U43" s="4"/>
      <c r="V43" s="4"/>
      <c r="W43" s="4"/>
      <c r="X43" s="4"/>
      <c r="Y43" s="4"/>
      <c r="Z43" s="4"/>
      <c r="AA43" s="4"/>
      <c r="AB43" s="4"/>
      <c r="AD43" s="3"/>
      <c r="AE43" s="3"/>
      <c r="AF43" s="83"/>
      <c r="AG43" s="84"/>
      <c r="AH43" s="27"/>
      <c r="AI43" s="85"/>
      <c r="AJ43" s="86"/>
      <c r="AK43" s="3"/>
      <c r="AL43" s="3"/>
      <c r="AM43" s="3"/>
      <c r="AN43" s="3"/>
      <c r="AO43" s="3"/>
      <c r="AP43" s="3"/>
      <c r="AQ43" s="3"/>
      <c r="AR43" s="3"/>
      <c r="AS43" s="3"/>
    </row>
    <row r="44" spans="1:45" s="2" customFormat="1" hidden="1">
      <c r="A44" s="1"/>
      <c r="B44" s="234" t="s">
        <v>21</v>
      </c>
      <c r="C44" s="261"/>
      <c r="D44" s="234" t="s">
        <v>22</v>
      </c>
      <c r="E44" s="234"/>
      <c r="F44" s="261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62"/>
      <c r="U44" s="234"/>
      <c r="V44" s="234"/>
      <c r="W44" s="234"/>
      <c r="X44" s="234"/>
      <c r="Y44" s="234"/>
      <c r="Z44" s="234"/>
      <c r="AA44" s="4"/>
      <c r="AB44" s="4"/>
      <c r="AD44" s="3"/>
      <c r="AE44" s="3"/>
      <c r="AF44" s="83"/>
      <c r="AG44" s="84"/>
      <c r="AH44" s="27"/>
      <c r="AI44" s="85"/>
      <c r="AJ44" s="86"/>
      <c r="AK44" s="3"/>
      <c r="AL44" s="3"/>
      <c r="AM44" s="3"/>
      <c r="AN44" s="3"/>
      <c r="AO44" s="3"/>
      <c r="AP44" s="3"/>
      <c r="AQ44" s="3"/>
      <c r="AR44" s="3"/>
      <c r="AS44" s="3"/>
    </row>
    <row r="45" spans="1:45" s="2" customFormat="1" hidden="1">
      <c r="A45" s="1"/>
      <c r="B45" s="4"/>
      <c r="C45" s="191"/>
      <c r="D45" s="4"/>
      <c r="E45" s="4"/>
      <c r="F45" s="181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37"/>
      <c r="U45" s="4"/>
      <c r="V45" s="4"/>
      <c r="W45" s="4"/>
      <c r="X45" s="4"/>
      <c r="Y45" s="4"/>
      <c r="Z45" s="4"/>
      <c r="AA45" s="4"/>
      <c r="AB45" s="4"/>
      <c r="AD45" s="3"/>
      <c r="AE45" s="3"/>
      <c r="AF45" s="83"/>
      <c r="AG45" s="84"/>
      <c r="AH45" s="27"/>
      <c r="AI45" s="85"/>
      <c r="AJ45" s="86"/>
      <c r="AK45" s="3"/>
      <c r="AL45" s="3"/>
      <c r="AM45" s="3"/>
      <c r="AN45" s="3"/>
      <c r="AO45" s="3"/>
      <c r="AP45" s="3"/>
      <c r="AQ45" s="3"/>
      <c r="AR45" s="3"/>
      <c r="AS45" s="3"/>
    </row>
    <row r="46" spans="1:45" s="2" customFormat="1" hidden="1">
      <c r="A46" s="1"/>
      <c r="B46" s="4"/>
      <c r="C46" s="191"/>
      <c r="D46" s="4"/>
      <c r="E46" s="4"/>
      <c r="F46" s="181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37"/>
      <c r="U46" s="4"/>
      <c r="V46" s="4"/>
      <c r="W46" s="4"/>
      <c r="X46" s="4"/>
      <c r="Y46" s="4"/>
      <c r="Z46" s="4"/>
      <c r="AA46" s="4"/>
      <c r="AB46" s="4"/>
      <c r="AD46" s="3"/>
      <c r="AE46" s="3"/>
      <c r="AF46" s="83"/>
      <c r="AG46" s="84"/>
      <c r="AH46" s="27"/>
      <c r="AI46" s="85"/>
      <c r="AJ46" s="86"/>
      <c r="AK46" s="3"/>
      <c r="AL46" s="3"/>
      <c r="AM46" s="3"/>
      <c r="AN46" s="3"/>
      <c r="AO46" s="3"/>
      <c r="AP46" s="3"/>
      <c r="AQ46" s="3"/>
      <c r="AR46" s="3"/>
      <c r="AS46" s="3"/>
    </row>
    <row r="47" spans="1:45" s="2" customFormat="1">
      <c r="A47" s="1"/>
      <c r="B47" s="4"/>
      <c r="C47" s="191"/>
      <c r="D47" s="4"/>
      <c r="E47" s="4"/>
      <c r="F47" s="181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37"/>
      <c r="U47" s="4"/>
      <c r="V47" s="4"/>
      <c r="W47" s="4"/>
      <c r="X47" s="4"/>
      <c r="Y47" s="4"/>
      <c r="Z47" s="4"/>
      <c r="AA47" s="4"/>
      <c r="AB47" s="4"/>
      <c r="AD47" s="3"/>
      <c r="AE47" s="3"/>
      <c r="AF47" s="83"/>
      <c r="AG47" s="208"/>
      <c r="AH47" s="27"/>
      <c r="AI47" s="209"/>
      <c r="AJ47" s="210"/>
      <c r="AK47" s="3"/>
      <c r="AL47" s="3"/>
      <c r="AM47" s="3"/>
      <c r="AN47" s="3"/>
      <c r="AO47" s="3"/>
      <c r="AP47" s="3"/>
      <c r="AQ47" s="3"/>
      <c r="AR47" s="3"/>
      <c r="AS47" s="3"/>
    </row>
    <row r="48" spans="1:45" s="2" customFormat="1">
      <c r="A48" s="1"/>
      <c r="B48" s="4"/>
      <c r="C48" s="191"/>
      <c r="D48" s="4"/>
      <c r="E48" s="4"/>
      <c r="F48" s="181"/>
      <c r="G48" s="4"/>
      <c r="H48" s="4"/>
      <c r="I48" s="177" t="s">
        <v>1077</v>
      </c>
      <c r="J48" s="177"/>
      <c r="K48" s="177"/>
      <c r="L48" s="177"/>
      <c r="M48" s="177"/>
      <c r="N48" s="177"/>
      <c r="O48" s="4"/>
      <c r="P48" s="177" t="s">
        <v>1077</v>
      </c>
      <c r="Q48" s="177"/>
      <c r="R48" s="177"/>
      <c r="S48" s="177"/>
      <c r="T48" s="200"/>
      <c r="U48" s="4"/>
      <c r="V48" s="4"/>
      <c r="W48" s="4"/>
      <c r="X48" s="4"/>
      <c r="Y48" s="4"/>
      <c r="Z48" s="4"/>
      <c r="AA48" s="4"/>
      <c r="AB48" s="4"/>
      <c r="AD48" s="3"/>
      <c r="AE48" s="3"/>
      <c r="AF48" s="3"/>
      <c r="AG48" s="3"/>
      <c r="AH48" s="3"/>
      <c r="AI48" s="3"/>
      <c r="AJ48" s="3"/>
      <c r="AK48" s="3"/>
      <c r="AL48" s="3"/>
      <c r="AM48" s="3"/>
    </row>
    <row r="49" spans="1:45" s="2" customFormat="1">
      <c r="A49" s="1"/>
      <c r="B49" s="177" t="s">
        <v>23</v>
      </c>
      <c r="C49" s="177"/>
      <c r="D49" s="177"/>
      <c r="E49" s="177"/>
      <c r="F49" s="177"/>
      <c r="G49" s="177"/>
      <c r="H49" s="45"/>
      <c r="I49" s="177" t="s">
        <v>1076</v>
      </c>
      <c r="J49" s="177"/>
      <c r="K49" s="177"/>
      <c r="L49" s="177"/>
      <c r="M49" s="177"/>
      <c r="N49" s="177"/>
      <c r="O49" s="176"/>
      <c r="P49" s="177" t="s">
        <v>1076</v>
      </c>
      <c r="Q49" s="177"/>
      <c r="R49" s="177"/>
      <c r="S49" s="177"/>
      <c r="T49" s="200"/>
      <c r="U49" s="176"/>
      <c r="V49" s="176"/>
      <c r="W49" s="176"/>
      <c r="X49" s="176"/>
      <c r="Y49" s="176"/>
      <c r="Z49" s="176"/>
      <c r="AA49" s="176"/>
      <c r="AB49" s="4"/>
      <c r="AD49" s="3"/>
      <c r="AE49" s="3"/>
      <c r="AF49" s="3"/>
      <c r="AG49" s="3"/>
      <c r="AH49" s="3"/>
      <c r="AI49" s="3"/>
      <c r="AJ49" s="3"/>
      <c r="AK49" s="3"/>
      <c r="AL49" s="3"/>
      <c r="AM49" s="3"/>
    </row>
    <row r="50" spans="1:45" s="2" customFormat="1">
      <c r="A50" s="1"/>
      <c r="B50" s="29"/>
      <c r="C50" s="182"/>
      <c r="D50" s="46"/>
      <c r="E50" s="47"/>
      <c r="F50" s="182"/>
      <c r="G50" s="48"/>
      <c r="H50" s="49"/>
      <c r="I50" s="34"/>
      <c r="J50" s="34"/>
      <c r="K50" s="34"/>
      <c r="L50" s="34"/>
      <c r="M50" s="34"/>
      <c r="N50" s="34"/>
      <c r="O50" s="160"/>
      <c r="P50" s="160"/>
      <c r="Q50" s="160"/>
      <c r="R50" s="160"/>
      <c r="S50" s="160"/>
      <c r="T50" s="201"/>
      <c r="U50" s="160"/>
      <c r="V50" s="160"/>
      <c r="W50" s="160"/>
      <c r="X50" s="160"/>
      <c r="Y50" s="160"/>
      <c r="Z50" s="160"/>
      <c r="AA50" s="160"/>
      <c r="AB50" s="1"/>
      <c r="AD50" s="3"/>
      <c r="AE50" s="3"/>
      <c r="AF50" s="3"/>
      <c r="AG50" s="3"/>
      <c r="AH50" s="3"/>
      <c r="AI50" s="3"/>
      <c r="AJ50" s="3"/>
      <c r="AK50" s="3"/>
      <c r="AL50" s="3"/>
      <c r="AM50" s="3"/>
    </row>
    <row r="51" spans="1:45" s="2" customFormat="1">
      <c r="A51" s="1"/>
      <c r="B51" s="247" t="s">
        <v>19</v>
      </c>
      <c r="C51" s="258"/>
      <c r="D51" s="248" t="s">
        <v>20</v>
      </c>
      <c r="E51" s="248"/>
      <c r="F51" s="259"/>
      <c r="G51" s="248"/>
      <c r="H51" s="49"/>
      <c r="I51" s="4"/>
      <c r="J51" s="4"/>
      <c r="K51" s="4"/>
      <c r="L51" s="4"/>
      <c r="M51" s="4"/>
      <c r="N51" s="4"/>
      <c r="O51" s="34"/>
      <c r="P51" s="34"/>
      <c r="Q51" s="34"/>
      <c r="R51" s="34"/>
      <c r="S51" s="34"/>
      <c r="T51" s="195"/>
      <c r="U51" s="34"/>
      <c r="V51" s="34"/>
      <c r="W51" s="34"/>
      <c r="X51" s="34"/>
      <c r="Y51" s="34"/>
      <c r="Z51" s="34"/>
      <c r="AA51" s="1"/>
      <c r="AB51" s="1"/>
      <c r="AD51" s="3"/>
      <c r="AE51" s="3"/>
      <c r="AF51" s="3"/>
      <c r="AG51" s="3"/>
      <c r="AH51" s="3"/>
      <c r="AI51" s="3"/>
      <c r="AJ51" s="3"/>
      <c r="AK51" s="3"/>
      <c r="AL51" s="3"/>
      <c r="AM51" s="3"/>
    </row>
    <row r="52" spans="1:45" s="2" customFormat="1" ht="9" hidden="1" customHeight="1">
      <c r="A52" s="1"/>
      <c r="B52" s="4"/>
      <c r="C52" s="4"/>
      <c r="D52" s="4"/>
      <c r="E52" s="4"/>
      <c r="F52" s="4"/>
      <c r="G52" s="4"/>
      <c r="H52" s="4"/>
      <c r="I52" s="1"/>
      <c r="J52" s="1"/>
      <c r="K52" s="1"/>
      <c r="L52" s="1"/>
      <c r="M52" s="1"/>
      <c r="N52" s="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1"/>
      <c r="AB52" s="1"/>
      <c r="AD52" s="3"/>
      <c r="AE52" s="3"/>
      <c r="AF52" s="3"/>
      <c r="AG52" s="3"/>
      <c r="AH52" s="3"/>
      <c r="AI52" s="3"/>
      <c r="AJ52" s="3"/>
      <c r="AK52" s="3"/>
      <c r="AL52" s="3"/>
      <c r="AM52" s="3"/>
    </row>
    <row r="53" spans="1:45" ht="21" customHeight="1">
      <c r="AN53" s="1"/>
      <c r="AO53" s="1"/>
      <c r="AP53" s="1"/>
      <c r="AQ53" s="1"/>
      <c r="AR53" s="1"/>
      <c r="AS53" s="1"/>
    </row>
    <row r="54" spans="1:45" ht="21" customHeight="1">
      <c r="I54" s="177" t="s">
        <v>1078</v>
      </c>
      <c r="J54" s="177"/>
      <c r="K54" s="177"/>
      <c r="L54" s="177"/>
      <c r="M54" s="177"/>
      <c r="N54" s="177"/>
    </row>
    <row r="55" spans="1:45">
      <c r="P55" s="177" t="s">
        <v>1078</v>
      </c>
      <c r="Q55" s="177"/>
      <c r="R55" s="177"/>
      <c r="S55" s="177"/>
      <c r="T55" s="177"/>
    </row>
    <row r="56" spans="1:45" hidden="1"/>
    <row r="57" spans="1:45" ht="11.25" customHeight="1"/>
  </sheetData>
  <sheetProtection formatCells="0" formatColumns="0" formatRows="0" insertColumns="0" insertRows="0" insertHyperlinks="0" deleteColumns="0" deleteRows="0" sort="0" autoFilter="0" pivotTables="0"/>
  <autoFilter ref="A9:AS28">
    <filterColumn colId="3" showButton="0"/>
  </autoFilter>
  <sortState ref="B11:AA28">
    <sortCondition ref="B11:B28"/>
  </sortState>
  <mergeCells count="55">
    <mergeCell ref="B2:F2"/>
    <mergeCell ref="I2:S2"/>
    <mergeCell ref="U2:AA2"/>
    <mergeCell ref="B3:F3"/>
    <mergeCell ref="I3:S3"/>
    <mergeCell ref="U3:AA3"/>
    <mergeCell ref="AP4:AQ7"/>
    <mergeCell ref="AR4:AS7"/>
    <mergeCell ref="B5:C5"/>
    <mergeCell ref="D5:I5"/>
    <mergeCell ref="B6:C6"/>
    <mergeCell ref="I6:K6"/>
    <mergeCell ref="O6:Q6"/>
    <mergeCell ref="AE4:AE8"/>
    <mergeCell ref="AF4:AF8"/>
    <mergeCell ref="AG4:AG8"/>
    <mergeCell ref="AH4:AK7"/>
    <mergeCell ref="AL4:AM7"/>
    <mergeCell ref="AN4:AO7"/>
    <mergeCell ref="R8:R9"/>
    <mergeCell ref="S8:S10"/>
    <mergeCell ref="B10:F10"/>
    <mergeCell ref="M8:M10"/>
    <mergeCell ref="N8:N9"/>
    <mergeCell ref="O8:O9"/>
    <mergeCell ref="P8:Q8"/>
    <mergeCell ref="B8:B9"/>
    <mergeCell ref="C8:C9"/>
    <mergeCell ref="D8:E9"/>
    <mergeCell ref="F8:F9"/>
    <mergeCell ref="G8:G9"/>
    <mergeCell ref="H8:H9"/>
    <mergeCell ref="I8:I10"/>
    <mergeCell ref="J8:J9"/>
    <mergeCell ref="K8:K10"/>
    <mergeCell ref="L8:L10"/>
    <mergeCell ref="T8:T10"/>
    <mergeCell ref="U8:X8"/>
    <mergeCell ref="Y8:Y9"/>
    <mergeCell ref="Z8:Z9"/>
    <mergeCell ref="AA8:AA10"/>
    <mergeCell ref="B30:C30"/>
    <mergeCell ref="G31:N31"/>
    <mergeCell ref="G32:N32"/>
    <mergeCell ref="G33:N33"/>
    <mergeCell ref="I35:Z35"/>
    <mergeCell ref="B51:C51"/>
    <mergeCell ref="D51:G51"/>
    <mergeCell ref="B36:G36"/>
    <mergeCell ref="I36:Z36"/>
    <mergeCell ref="B38:C38"/>
    <mergeCell ref="D38:G38"/>
    <mergeCell ref="B44:C44"/>
    <mergeCell ref="D44:H44"/>
    <mergeCell ref="I44:Z44"/>
  </mergeCells>
  <conditionalFormatting sqref="C11">
    <cfRule type="duplicateValues" dxfId="52" priority="1" stopIfTrue="1"/>
    <cfRule type="duplicateValues" dxfId="51" priority="2" stopIfTrue="1"/>
  </conditionalFormatting>
  <conditionalFormatting sqref="C12:C28">
    <cfRule type="duplicateValues" dxfId="50" priority="3" stopIfTrue="1"/>
    <cfRule type="duplicateValues" dxfId="49" priority="4" stopIfTrue="1"/>
  </conditionalFormatting>
  <dataValidations count="1">
    <dataValidation allowBlank="1" showInputMessage="1" showErrorMessage="1" errorTitle="Không xóa dữ liệu" error="Không xóa dữ liệu" prompt="Không xóa dữ liệu" sqref="AE3:AS9 AD11:AD28 AF11:AF47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S58"/>
  <sheetViews>
    <sheetView view="pageBreakPreview" topLeftCell="A2" zoomScaleSheetLayoutView="100" workbookViewId="0">
      <selection activeCell="N11" sqref="N11:N15"/>
    </sheetView>
  </sheetViews>
  <sheetFormatPr defaultRowHeight="15.75"/>
  <cols>
    <col min="1" max="1" width="1.5" style="1" customWidth="1"/>
    <col min="2" max="2" width="3.25" style="1" customWidth="1"/>
    <col min="3" max="3" width="9.875" style="1" bestFit="1" customWidth="1"/>
    <col min="4" max="4" width="17.125" style="1" customWidth="1"/>
    <col min="5" max="5" width="7.875" style="1" customWidth="1"/>
    <col min="6" max="6" width="10.625" style="1" bestFit="1" customWidth="1"/>
    <col min="7" max="8" width="5" style="1" bestFit="1" customWidth="1"/>
    <col min="9" max="9" width="5.5" style="1" hidden="1" customWidth="1"/>
    <col min="10" max="10" width="4.375" style="1" hidden="1" customWidth="1"/>
    <col min="11" max="11" width="12" style="1" hidden="1" customWidth="1"/>
    <col min="12" max="12" width="14.5" style="1" hidden="1" customWidth="1"/>
    <col min="13" max="13" width="7.5" style="1" hidden="1" customWidth="1"/>
    <col min="14" max="14" width="5.125" style="1" bestFit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9.25" style="1" hidden="1" customWidth="1"/>
    <col min="20" max="20" width="6.25" style="1" hidden="1" customWidth="1"/>
    <col min="21" max="24" width="6.25" style="1" customWidth="1"/>
    <col min="25" max="25" width="4.375" style="1" bestFit="1" customWidth="1"/>
    <col min="26" max="26" width="11.5" style="1" bestFit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2:45" ht="20.25">
      <c r="G1" s="95"/>
      <c r="H1" s="95"/>
      <c r="I1" s="95" t="s">
        <v>30</v>
      </c>
      <c r="J1" s="95"/>
      <c r="K1" s="95"/>
      <c r="L1" s="95"/>
      <c r="M1" s="95"/>
      <c r="N1" s="95"/>
      <c r="O1" s="95" t="s">
        <v>30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C1" s="109" t="s">
        <v>33</v>
      </c>
      <c r="AD1" s="110" t="s">
        <v>697</v>
      </c>
      <c r="AE1" s="1" t="str">
        <f>AD1&amp;AD3</f>
        <v>BAS1145TL</v>
      </c>
    </row>
    <row r="2" spans="2:45" ht="20.100000000000001" customHeight="1">
      <c r="B2" s="221" t="s">
        <v>0</v>
      </c>
      <c r="C2" s="221"/>
      <c r="D2" s="221"/>
      <c r="E2" s="221"/>
      <c r="F2" s="221"/>
      <c r="G2" s="117"/>
      <c r="H2" s="117"/>
      <c r="I2" s="235" t="s">
        <v>28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117"/>
      <c r="U2" s="233" t="s">
        <v>723</v>
      </c>
      <c r="V2" s="233"/>
      <c r="W2" s="233"/>
      <c r="X2" s="233"/>
      <c r="Y2" s="233"/>
      <c r="Z2" s="233"/>
      <c r="AA2" s="233"/>
      <c r="AB2" s="4"/>
      <c r="AC2" s="109" t="s">
        <v>34</v>
      </c>
      <c r="AD2" s="111" t="s">
        <v>719</v>
      </c>
      <c r="AE2" s="1" t="str">
        <f>AD1&amp;AD2&amp;AD3</f>
        <v>BAS114504TL</v>
      </c>
    </row>
    <row r="3" spans="2:45" ht="20.100000000000001" customHeight="1">
      <c r="B3" s="220" t="s">
        <v>1</v>
      </c>
      <c r="C3" s="220"/>
      <c r="D3" s="220"/>
      <c r="E3" s="220"/>
      <c r="F3" s="220"/>
      <c r="G3" s="118"/>
      <c r="H3" s="118"/>
      <c r="I3" s="245" t="s">
        <v>1060</v>
      </c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118"/>
      <c r="U3" s="234" t="s">
        <v>1059</v>
      </c>
      <c r="V3" s="234"/>
      <c r="W3" s="234"/>
      <c r="X3" s="234"/>
      <c r="Y3" s="234"/>
      <c r="Z3" s="234"/>
      <c r="AA3" s="234"/>
      <c r="AB3" s="125"/>
      <c r="AC3" s="109" t="s">
        <v>722</v>
      </c>
      <c r="AD3" s="110" t="s">
        <v>49</v>
      </c>
      <c r="AL3" s="5"/>
      <c r="AP3" s="5"/>
    </row>
    <row r="4" spans="2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2:45" ht="20.25" customHeight="1">
      <c r="B5" s="237" t="s">
        <v>2</v>
      </c>
      <c r="C5" s="237"/>
      <c r="D5" s="249" t="s">
        <v>842</v>
      </c>
      <c r="E5" s="249"/>
      <c r="F5" s="249"/>
      <c r="G5" s="249"/>
      <c r="H5" s="249"/>
      <c r="I5" s="249"/>
      <c r="J5" s="93"/>
      <c r="K5" s="94" t="s">
        <v>29</v>
      </c>
      <c r="L5" s="171" t="s">
        <v>843</v>
      </c>
      <c r="M5" s="94"/>
      <c r="N5" s="93"/>
      <c r="O5" s="93"/>
      <c r="P5" s="93"/>
      <c r="Q5" s="93"/>
      <c r="R5" s="94" t="s">
        <v>29</v>
      </c>
      <c r="S5" s="171" t="s">
        <v>843</v>
      </c>
      <c r="T5" s="93"/>
      <c r="U5" s="93"/>
      <c r="V5" s="93"/>
      <c r="W5" s="93"/>
      <c r="X5" s="93"/>
      <c r="Y5" s="93"/>
      <c r="Z5" s="133"/>
      <c r="AD5" s="7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2:45" ht="17.25" customHeight="1">
      <c r="B6" s="238" t="s">
        <v>3</v>
      </c>
      <c r="C6" s="238"/>
      <c r="D6" s="97">
        <v>4</v>
      </c>
      <c r="E6" s="132"/>
      <c r="F6" s="132" t="s">
        <v>37</v>
      </c>
      <c r="G6" s="96"/>
      <c r="H6" s="96"/>
      <c r="I6" s="264" t="s">
        <v>1083</v>
      </c>
      <c r="J6" s="265"/>
      <c r="K6" s="265"/>
      <c r="L6" s="132" t="s">
        <v>36</v>
      </c>
      <c r="M6" s="129" t="s">
        <v>1079</v>
      </c>
      <c r="N6" s="96"/>
      <c r="O6" s="232"/>
      <c r="P6" s="232"/>
      <c r="Q6" s="232"/>
      <c r="R6" s="132" t="s">
        <v>36</v>
      </c>
      <c r="S6" s="129"/>
      <c r="T6" s="96"/>
      <c r="U6" s="96"/>
      <c r="V6" s="96"/>
      <c r="W6" s="96"/>
      <c r="X6" s="96"/>
      <c r="Y6" s="96"/>
      <c r="Z6" s="116"/>
      <c r="AD6" s="7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</row>
    <row r="7" spans="2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2:45" ht="28.5" customHeight="1">
      <c r="B8" s="225" t="s">
        <v>4</v>
      </c>
      <c r="C8" s="252" t="s">
        <v>5</v>
      </c>
      <c r="D8" s="239" t="s">
        <v>6</v>
      </c>
      <c r="E8" s="240"/>
      <c r="F8" s="225" t="s">
        <v>7</v>
      </c>
      <c r="G8" s="231" t="s">
        <v>8</v>
      </c>
      <c r="H8" s="231" t="s">
        <v>836</v>
      </c>
      <c r="I8" s="239" t="s">
        <v>9</v>
      </c>
      <c r="J8" s="230" t="s">
        <v>10</v>
      </c>
      <c r="K8" s="225" t="s">
        <v>11</v>
      </c>
      <c r="L8" s="225" t="s">
        <v>13</v>
      </c>
      <c r="M8" s="225" t="s">
        <v>24</v>
      </c>
      <c r="N8" s="222" t="s">
        <v>12</v>
      </c>
      <c r="O8" s="230" t="s">
        <v>9</v>
      </c>
      <c r="P8" s="228" t="s">
        <v>47</v>
      </c>
      <c r="Q8" s="229"/>
      <c r="R8" s="230" t="s">
        <v>11</v>
      </c>
      <c r="S8" s="225" t="s">
        <v>13</v>
      </c>
      <c r="T8" s="225" t="s">
        <v>24</v>
      </c>
      <c r="U8" s="223" t="s">
        <v>38</v>
      </c>
      <c r="V8" s="224"/>
      <c r="W8" s="224"/>
      <c r="X8" s="224"/>
      <c r="Y8" s="243" t="s">
        <v>43</v>
      </c>
      <c r="Z8" s="243" t="s">
        <v>44</v>
      </c>
      <c r="AA8" s="225" t="s">
        <v>13</v>
      </c>
      <c r="AB8" s="124"/>
      <c r="AD8" s="7"/>
      <c r="AE8" s="236"/>
      <c r="AF8" s="236"/>
      <c r="AG8" s="236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2:45" ht="28.5" customHeight="1">
      <c r="B9" s="227"/>
      <c r="C9" s="253"/>
      <c r="D9" s="241"/>
      <c r="E9" s="242"/>
      <c r="F9" s="227"/>
      <c r="G9" s="231"/>
      <c r="H9" s="231"/>
      <c r="I9" s="251"/>
      <c r="J9" s="230"/>
      <c r="K9" s="226"/>
      <c r="L9" s="226"/>
      <c r="M9" s="226"/>
      <c r="N9" s="222"/>
      <c r="O9" s="230"/>
      <c r="P9" s="131" t="s">
        <v>45</v>
      </c>
      <c r="Q9" s="131" t="s">
        <v>46</v>
      </c>
      <c r="R9" s="230"/>
      <c r="S9" s="226"/>
      <c r="T9" s="226"/>
      <c r="U9" s="120" t="s">
        <v>39</v>
      </c>
      <c r="V9" s="121" t="s">
        <v>40</v>
      </c>
      <c r="W9" s="121" t="s">
        <v>41</v>
      </c>
      <c r="X9" s="121" t="s">
        <v>42</v>
      </c>
      <c r="Y9" s="244"/>
      <c r="Z9" s="244"/>
      <c r="AA9" s="226"/>
      <c r="AB9" s="124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2:45" ht="14.25" customHeight="1">
      <c r="B10" s="228" t="s">
        <v>14</v>
      </c>
      <c r="C10" s="254"/>
      <c r="D10" s="254"/>
      <c r="E10" s="254"/>
      <c r="F10" s="254"/>
      <c r="G10" s="22"/>
      <c r="H10" s="22"/>
      <c r="I10" s="241"/>
      <c r="J10" s="23"/>
      <c r="K10" s="227"/>
      <c r="L10" s="227"/>
      <c r="M10" s="227"/>
      <c r="N10" s="24"/>
      <c r="O10" s="24"/>
      <c r="P10" s="24"/>
      <c r="Q10" s="24"/>
      <c r="R10" s="24"/>
      <c r="S10" s="227"/>
      <c r="T10" s="227"/>
      <c r="U10" s="24"/>
      <c r="V10" s="24"/>
      <c r="W10" s="22"/>
      <c r="X10" s="119"/>
      <c r="Y10" s="25"/>
      <c r="Z10" s="25"/>
      <c r="AA10" s="227"/>
      <c r="AB10" s="124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2:45" s="4" customFormat="1">
      <c r="B11" s="75">
        <v>1</v>
      </c>
      <c r="C11" s="178" t="s">
        <v>724</v>
      </c>
      <c r="D11" s="162" t="s">
        <v>578</v>
      </c>
      <c r="E11" s="163" t="s">
        <v>48</v>
      </c>
      <c r="F11" s="178" t="s">
        <v>725</v>
      </c>
      <c r="G11" s="169" t="s">
        <v>15</v>
      </c>
      <c r="H11" s="147" t="s">
        <v>820</v>
      </c>
      <c r="I11" s="127"/>
      <c r="J11" s="144"/>
      <c r="K11" s="144"/>
      <c r="L11" s="144" t="str">
        <f>+IF(OR($G11=0,$H11=0),"Không đủ ĐKDT","")</f>
        <v/>
      </c>
      <c r="M11" s="142" t="s">
        <v>1064</v>
      </c>
      <c r="N11" s="142"/>
      <c r="O11" s="142"/>
      <c r="P11" s="142"/>
      <c r="Q11" s="142"/>
      <c r="R11" s="142"/>
      <c r="S11" s="144" t="str">
        <f>+IF(OR($G11=0,$H11=0),"Không đủ ĐKDT","")</f>
        <v/>
      </c>
      <c r="T11" s="193" t="s">
        <v>1067</v>
      </c>
      <c r="U11" s="142">
        <v>100</v>
      </c>
      <c r="V11" s="142">
        <v>85</v>
      </c>
      <c r="W11" s="137">
        <v>95</v>
      </c>
      <c r="X11" s="147">
        <v>95</v>
      </c>
      <c r="Y11" s="122">
        <f>SUM(U11:X11)</f>
        <v>375</v>
      </c>
      <c r="Z11" s="123">
        <f>ROUND(Y11/40,1)</f>
        <v>9.4</v>
      </c>
      <c r="AA11" s="144" t="str">
        <f>+IF($G11=0,"Không đủ ĐKDT","")</f>
        <v/>
      </c>
      <c r="AC11" s="112" t="str">
        <f>C11&amp;$AE$2</f>
        <v>B13DCCN242BAS114504TL</v>
      </c>
      <c r="AD11" s="68"/>
      <c r="AE11" s="69"/>
      <c r="AF11" s="83"/>
      <c r="AG11" s="84"/>
      <c r="AH11" s="27"/>
      <c r="AI11" s="88"/>
      <c r="AJ11" s="89"/>
      <c r="AK11" s="90"/>
      <c r="AL11" s="91"/>
      <c r="AM11" s="69"/>
      <c r="AN11" s="69"/>
      <c r="AO11" s="69"/>
      <c r="AP11" s="69"/>
      <c r="AQ11" s="69"/>
      <c r="AR11" s="69"/>
      <c r="AS11" s="69"/>
    </row>
    <row r="12" spans="2:45" s="4" customFormat="1">
      <c r="B12" s="50">
        <v>2</v>
      </c>
      <c r="C12" s="179" t="s">
        <v>837</v>
      </c>
      <c r="D12" s="166" t="s">
        <v>838</v>
      </c>
      <c r="E12" s="167" t="s">
        <v>62</v>
      </c>
      <c r="F12" s="179" t="s">
        <v>839</v>
      </c>
      <c r="G12" s="170" t="s">
        <v>15</v>
      </c>
      <c r="H12" s="79" t="s">
        <v>820</v>
      </c>
      <c r="I12" s="128"/>
      <c r="J12" s="51"/>
      <c r="K12" s="51"/>
      <c r="L12" s="79" t="str">
        <f>+IF(OR($G12=0,$H12=0),"Không đủ ĐKDT","")</f>
        <v/>
      </c>
      <c r="M12" s="54" t="s">
        <v>1064</v>
      </c>
      <c r="N12" s="54"/>
      <c r="O12" s="54"/>
      <c r="P12" s="54"/>
      <c r="Q12" s="54"/>
      <c r="R12" s="54"/>
      <c r="S12" s="51" t="str">
        <f>+IF(OR($G12=0,$H12=0),"Không đủ ĐKDT","")</f>
        <v/>
      </c>
      <c r="T12" s="194" t="s">
        <v>1067</v>
      </c>
      <c r="U12" s="54">
        <v>100</v>
      </c>
      <c r="V12" s="54">
        <v>70</v>
      </c>
      <c r="W12" s="138">
        <v>95</v>
      </c>
      <c r="X12" s="79">
        <v>55</v>
      </c>
      <c r="Y12" s="122">
        <f>SUM(U12:X12)</f>
        <v>320</v>
      </c>
      <c r="Z12" s="123">
        <f>ROUND(Y12/40,1)</f>
        <v>8</v>
      </c>
      <c r="AA12" s="51" t="str">
        <f>+IF($G12=0,"Không đủ ĐKDT","")</f>
        <v/>
      </c>
      <c r="AC12" s="112" t="str">
        <f>C12&amp;$AE$2</f>
        <v>B13DCCN422BAS114504TL</v>
      </c>
      <c r="AD12" s="68"/>
      <c r="AE12" s="69"/>
      <c r="AF12" s="83"/>
      <c r="AG12" s="84"/>
      <c r="AH12" s="27"/>
      <c r="AI12" s="88"/>
      <c r="AJ12" s="89"/>
      <c r="AK12" s="90"/>
      <c r="AL12" s="91"/>
      <c r="AM12" s="70"/>
      <c r="AN12" s="70"/>
      <c r="AO12" s="70"/>
      <c r="AP12" s="70"/>
      <c r="AQ12" s="70"/>
      <c r="AR12" s="70"/>
      <c r="AS12" s="49"/>
    </row>
    <row r="13" spans="2:45" s="4" customFormat="1">
      <c r="B13" s="50">
        <v>3</v>
      </c>
      <c r="C13" s="179" t="s">
        <v>730</v>
      </c>
      <c r="D13" s="166" t="s">
        <v>97</v>
      </c>
      <c r="E13" s="167" t="s">
        <v>77</v>
      </c>
      <c r="F13" s="179" t="s">
        <v>731</v>
      </c>
      <c r="G13" s="170" t="s">
        <v>15</v>
      </c>
      <c r="H13" s="79" t="s">
        <v>820</v>
      </c>
      <c r="I13" s="128"/>
      <c r="J13" s="51"/>
      <c r="K13" s="51"/>
      <c r="L13" s="79" t="str">
        <f>+IF(OR($G13=0,$H13=0),"Không đủ ĐKDT","")</f>
        <v/>
      </c>
      <c r="M13" s="54" t="s">
        <v>1064</v>
      </c>
      <c r="N13" s="54"/>
      <c r="O13" s="54"/>
      <c r="P13" s="54"/>
      <c r="Q13" s="54"/>
      <c r="R13" s="54"/>
      <c r="S13" s="51" t="str">
        <f>+IF(OR($G13=0,$H13=0),"Không đủ ĐKDT","")</f>
        <v/>
      </c>
      <c r="T13" s="194" t="s">
        <v>1067</v>
      </c>
      <c r="U13" s="54">
        <v>100</v>
      </c>
      <c r="V13" s="54">
        <v>65</v>
      </c>
      <c r="W13" s="138">
        <v>90</v>
      </c>
      <c r="X13" s="79">
        <v>55</v>
      </c>
      <c r="Y13" s="122">
        <f>SUM(U13:X13)</f>
        <v>310</v>
      </c>
      <c r="Z13" s="123">
        <f>ROUND(Y13/40,1)</f>
        <v>7.8</v>
      </c>
      <c r="AA13" s="51" t="str">
        <f>+IF($G13=0,"Không đủ ĐKDT","")</f>
        <v/>
      </c>
      <c r="AC13" s="112" t="str">
        <f>C13&amp;$AE$2</f>
        <v>B13DCCN383BAS114504TL</v>
      </c>
      <c r="AD13" s="68"/>
      <c r="AE13" s="69"/>
      <c r="AF13" s="83"/>
      <c r="AG13" s="84"/>
      <c r="AH13" s="27"/>
      <c r="AI13" s="88"/>
      <c r="AJ13" s="89"/>
      <c r="AK13" s="90"/>
      <c r="AL13" s="91"/>
      <c r="AM13" s="70"/>
      <c r="AN13" s="70"/>
      <c r="AO13" s="70"/>
      <c r="AP13" s="70"/>
      <c r="AQ13" s="70"/>
      <c r="AR13" s="70"/>
      <c r="AS13" s="49"/>
    </row>
    <row r="14" spans="2:45" s="4" customFormat="1">
      <c r="B14" s="50">
        <v>4</v>
      </c>
      <c r="C14" s="179" t="s">
        <v>732</v>
      </c>
      <c r="D14" s="166" t="s">
        <v>309</v>
      </c>
      <c r="E14" s="167" t="s">
        <v>135</v>
      </c>
      <c r="F14" s="179" t="s">
        <v>733</v>
      </c>
      <c r="G14" s="170" t="s">
        <v>15</v>
      </c>
      <c r="H14" s="79" t="s">
        <v>820</v>
      </c>
      <c r="I14" s="128"/>
      <c r="J14" s="51"/>
      <c r="K14" s="51"/>
      <c r="L14" s="79" t="str">
        <f>+IF(OR($G14=0,$H14=0),"Không đủ ĐKDT","")</f>
        <v/>
      </c>
      <c r="M14" s="54" t="s">
        <v>1064</v>
      </c>
      <c r="N14" s="54"/>
      <c r="O14" s="54"/>
      <c r="P14" s="54"/>
      <c r="Q14" s="54"/>
      <c r="R14" s="54"/>
      <c r="S14" s="51" t="str">
        <f>+IF(OR($G14=0,$H14=0),"Không đủ ĐKDT","")</f>
        <v/>
      </c>
      <c r="T14" s="194" t="s">
        <v>1067</v>
      </c>
      <c r="U14" s="54">
        <v>95</v>
      </c>
      <c r="V14" s="54">
        <v>65</v>
      </c>
      <c r="W14" s="138">
        <v>75</v>
      </c>
      <c r="X14" s="79">
        <v>85</v>
      </c>
      <c r="Y14" s="122">
        <f>SUM(U14:X14)</f>
        <v>320</v>
      </c>
      <c r="Z14" s="123">
        <f>ROUND(Y14/40,1)</f>
        <v>8</v>
      </c>
      <c r="AA14" s="51" t="str">
        <f>+IF($G14=0,"Không đủ ĐKDT","")</f>
        <v/>
      </c>
      <c r="AC14" s="112" t="str">
        <f>C14&amp;$AE$2</f>
        <v>B13DCCN388BAS114504TL</v>
      </c>
      <c r="AD14" s="68"/>
      <c r="AE14" s="69"/>
      <c r="AF14" s="83"/>
      <c r="AG14" s="84"/>
      <c r="AH14" s="27"/>
      <c r="AI14" s="88"/>
      <c r="AJ14" s="89"/>
      <c r="AK14" s="90"/>
      <c r="AL14" s="91"/>
      <c r="AM14" s="70"/>
      <c r="AN14" s="70"/>
      <c r="AO14" s="70"/>
      <c r="AP14" s="70"/>
      <c r="AQ14" s="70"/>
      <c r="AR14" s="70"/>
      <c r="AS14" s="49"/>
    </row>
    <row r="15" spans="2:45" s="4" customFormat="1">
      <c r="B15" s="50">
        <v>5</v>
      </c>
      <c r="C15" s="179" t="s">
        <v>840</v>
      </c>
      <c r="D15" s="166" t="s">
        <v>116</v>
      </c>
      <c r="E15" s="167" t="s">
        <v>83</v>
      </c>
      <c r="F15" s="179" t="s">
        <v>841</v>
      </c>
      <c r="G15" s="170" t="s">
        <v>15</v>
      </c>
      <c r="H15" s="79" t="s">
        <v>820</v>
      </c>
      <c r="I15" s="128"/>
      <c r="J15" s="51"/>
      <c r="K15" s="51"/>
      <c r="L15" s="79" t="str">
        <f>+IF(OR($G15=0,$H15=0),"Không đủ ĐKDT","")</f>
        <v/>
      </c>
      <c r="M15" s="54" t="s">
        <v>1064</v>
      </c>
      <c r="N15" s="54"/>
      <c r="O15" s="54"/>
      <c r="P15" s="54"/>
      <c r="Q15" s="54"/>
      <c r="R15" s="54"/>
      <c r="S15" s="51" t="str">
        <f>+IF(OR($G15=0,$H15=0),"Không đủ ĐKDT","")</f>
        <v/>
      </c>
      <c r="T15" s="194" t="s">
        <v>1067</v>
      </c>
      <c r="U15" s="54">
        <v>100</v>
      </c>
      <c r="V15" s="54">
        <v>60</v>
      </c>
      <c r="W15" s="138">
        <v>90</v>
      </c>
      <c r="X15" s="79">
        <v>60</v>
      </c>
      <c r="Y15" s="122">
        <f>SUM(U15:X15)</f>
        <v>310</v>
      </c>
      <c r="Z15" s="123">
        <f>ROUND(Y15/40,1)</f>
        <v>7.8</v>
      </c>
      <c r="AA15" s="51" t="str">
        <f>+IF($G15=0,"Không đủ ĐKDT","")</f>
        <v/>
      </c>
      <c r="AC15" s="112" t="str">
        <f>C15&amp;$AE$2</f>
        <v>B13DCVT137BAS114504TL</v>
      </c>
      <c r="AD15" s="68"/>
      <c r="AE15" s="69"/>
      <c r="AF15" s="83"/>
      <c r="AG15" s="84"/>
      <c r="AH15" s="27"/>
      <c r="AI15" s="88"/>
      <c r="AJ15" s="89"/>
      <c r="AK15" s="90"/>
      <c r="AL15" s="91"/>
      <c r="AM15" s="70"/>
      <c r="AN15" s="70"/>
      <c r="AO15" s="70"/>
      <c r="AP15" s="70"/>
      <c r="AQ15" s="70"/>
      <c r="AR15" s="70"/>
      <c r="AS15" s="49"/>
    </row>
    <row r="16" spans="2:45" s="4" customFormat="1" hidden="1">
      <c r="B16" s="98">
        <v>22</v>
      </c>
      <c r="C16" s="186"/>
      <c r="D16" s="99"/>
      <c r="E16" s="100"/>
      <c r="F16" s="183"/>
      <c r="G16" s="101" t="s">
        <v>15</v>
      </c>
      <c r="H16" s="101" t="s">
        <v>15</v>
      </c>
      <c r="I16" s="102"/>
      <c r="J16" s="102"/>
      <c r="K16" s="102"/>
      <c r="L16" s="102"/>
      <c r="M16" s="102"/>
      <c r="N16" s="103"/>
      <c r="O16" s="103"/>
      <c r="P16" s="103"/>
      <c r="Q16" s="103"/>
      <c r="R16" s="103"/>
      <c r="S16" s="103"/>
      <c r="T16" s="197"/>
      <c r="U16" s="103"/>
      <c r="V16" s="103"/>
      <c r="W16" s="104"/>
      <c r="X16" s="105"/>
      <c r="Y16" s="106" t="s">
        <v>31</v>
      </c>
      <c r="Z16" s="107" t="s">
        <v>32</v>
      </c>
      <c r="AB16" s="79"/>
      <c r="AC16" s="67"/>
      <c r="AD16" s="68"/>
      <c r="AE16" s="74"/>
      <c r="AF16" s="83"/>
      <c r="AG16" s="84"/>
      <c r="AH16" s="27"/>
      <c r="AI16" s="88"/>
      <c r="AJ16" s="89"/>
      <c r="AK16" s="90"/>
      <c r="AL16" s="91"/>
      <c r="AM16" s="74"/>
      <c r="AN16" s="74"/>
      <c r="AO16" s="74"/>
      <c r="AP16" s="74"/>
      <c r="AQ16" s="74"/>
      <c r="AR16" s="74"/>
      <c r="AS16" s="74"/>
    </row>
    <row r="17" spans="1:45" s="4" customFormat="1" hidden="1">
      <c r="B17" s="50">
        <v>23</v>
      </c>
      <c r="C17" s="187"/>
      <c r="D17" s="77"/>
      <c r="E17" s="78"/>
      <c r="F17" s="184"/>
      <c r="G17" s="52" t="s">
        <v>15</v>
      </c>
      <c r="H17" s="52" t="s">
        <v>15</v>
      </c>
      <c r="I17" s="51"/>
      <c r="J17" s="51"/>
      <c r="K17" s="51"/>
      <c r="L17" s="51"/>
      <c r="M17" s="51"/>
      <c r="N17" s="54"/>
      <c r="O17" s="54"/>
      <c r="P17" s="54"/>
      <c r="Q17" s="54"/>
      <c r="R17" s="54"/>
      <c r="S17" s="54"/>
      <c r="T17" s="198"/>
      <c r="U17" s="54"/>
      <c r="V17" s="54"/>
      <c r="W17" s="55"/>
      <c r="X17" s="56"/>
      <c r="Y17" s="57" t="s">
        <v>31</v>
      </c>
      <c r="Z17" s="58" t="s">
        <v>32</v>
      </c>
      <c r="AB17" s="79"/>
      <c r="AC17" s="67"/>
      <c r="AD17" s="68"/>
      <c r="AE17" s="34"/>
      <c r="AF17" s="83"/>
      <c r="AG17" s="84"/>
      <c r="AH17" s="27"/>
      <c r="AI17" s="88"/>
      <c r="AJ17" s="89"/>
      <c r="AK17" s="90"/>
      <c r="AL17" s="91"/>
      <c r="AM17" s="34"/>
      <c r="AN17" s="34"/>
      <c r="AO17" s="34"/>
      <c r="AP17" s="34"/>
      <c r="AQ17" s="34"/>
      <c r="AR17" s="34"/>
      <c r="AS17" s="34"/>
    </row>
    <row r="18" spans="1:45" s="4" customFormat="1" hidden="1">
      <c r="B18" s="50">
        <v>24</v>
      </c>
      <c r="C18" s="187"/>
      <c r="D18" s="77"/>
      <c r="E18" s="78"/>
      <c r="F18" s="184"/>
      <c r="G18" s="52" t="s">
        <v>15</v>
      </c>
      <c r="H18" s="52" t="s">
        <v>15</v>
      </c>
      <c r="I18" s="51"/>
      <c r="J18" s="51"/>
      <c r="K18" s="51"/>
      <c r="L18" s="51"/>
      <c r="M18" s="51"/>
      <c r="N18" s="54"/>
      <c r="O18" s="54"/>
      <c r="P18" s="54"/>
      <c r="Q18" s="54"/>
      <c r="R18" s="54"/>
      <c r="S18" s="54"/>
      <c r="T18" s="198"/>
      <c r="U18" s="54"/>
      <c r="V18" s="54"/>
      <c r="W18" s="55"/>
      <c r="X18" s="56"/>
      <c r="Y18" s="57" t="s">
        <v>31</v>
      </c>
      <c r="Z18" s="58" t="s">
        <v>32</v>
      </c>
      <c r="AB18" s="79"/>
      <c r="AC18" s="67"/>
      <c r="AD18" s="68"/>
      <c r="AE18" s="34"/>
      <c r="AF18" s="83"/>
      <c r="AG18" s="84"/>
      <c r="AH18" s="27"/>
      <c r="AI18" s="88"/>
      <c r="AJ18" s="89"/>
      <c r="AK18" s="92"/>
      <c r="AL18" s="91"/>
      <c r="AM18" s="34"/>
      <c r="AN18" s="34"/>
      <c r="AO18" s="34"/>
      <c r="AP18" s="34"/>
      <c r="AQ18" s="34"/>
      <c r="AR18" s="34"/>
      <c r="AS18" s="34"/>
    </row>
    <row r="19" spans="1:45" s="4" customFormat="1" hidden="1">
      <c r="B19" s="50">
        <v>25</v>
      </c>
      <c r="C19" s="187"/>
      <c r="D19" s="77"/>
      <c r="E19" s="78"/>
      <c r="F19" s="184"/>
      <c r="G19" s="52" t="s">
        <v>15</v>
      </c>
      <c r="H19" s="52" t="s">
        <v>15</v>
      </c>
      <c r="I19" s="51"/>
      <c r="J19" s="51"/>
      <c r="K19" s="51"/>
      <c r="L19" s="51"/>
      <c r="M19" s="51"/>
      <c r="N19" s="54"/>
      <c r="O19" s="54"/>
      <c r="P19" s="54"/>
      <c r="Q19" s="54"/>
      <c r="R19" s="54"/>
      <c r="S19" s="54"/>
      <c r="T19" s="198"/>
      <c r="U19" s="54"/>
      <c r="V19" s="54"/>
      <c r="W19" s="55"/>
      <c r="X19" s="56"/>
      <c r="Y19" s="57" t="s">
        <v>31</v>
      </c>
      <c r="Z19" s="58" t="s">
        <v>32</v>
      </c>
      <c r="AB19" s="79"/>
      <c r="AC19" s="67"/>
      <c r="AD19" s="68"/>
      <c r="AE19" s="34"/>
      <c r="AF19" s="83"/>
      <c r="AG19" s="84"/>
      <c r="AH19" s="27"/>
      <c r="AI19" s="88"/>
      <c r="AJ19" s="89"/>
      <c r="AK19" s="90"/>
      <c r="AL19" s="91"/>
      <c r="AM19" s="34"/>
      <c r="AN19" s="34"/>
      <c r="AO19" s="34"/>
      <c r="AP19" s="34"/>
      <c r="AQ19" s="34"/>
      <c r="AR19" s="34"/>
      <c r="AS19" s="34"/>
    </row>
    <row r="20" spans="1:45" s="4" customFormat="1" hidden="1">
      <c r="B20" s="50">
        <v>26</v>
      </c>
      <c r="C20" s="187"/>
      <c r="D20" s="77"/>
      <c r="E20" s="78"/>
      <c r="F20" s="184"/>
      <c r="G20" s="52" t="s">
        <v>15</v>
      </c>
      <c r="H20" s="52" t="s">
        <v>15</v>
      </c>
      <c r="I20" s="51"/>
      <c r="J20" s="51"/>
      <c r="K20" s="51"/>
      <c r="L20" s="51"/>
      <c r="M20" s="51"/>
      <c r="N20" s="54"/>
      <c r="O20" s="54"/>
      <c r="P20" s="54"/>
      <c r="Q20" s="54"/>
      <c r="R20" s="54"/>
      <c r="S20" s="54"/>
      <c r="T20" s="198"/>
      <c r="U20" s="54"/>
      <c r="V20" s="54"/>
      <c r="W20" s="55"/>
      <c r="X20" s="56"/>
      <c r="Y20" s="57" t="s">
        <v>31</v>
      </c>
      <c r="Z20" s="58" t="s">
        <v>32</v>
      </c>
      <c r="AB20" s="79"/>
      <c r="AC20" s="67"/>
      <c r="AD20" s="68"/>
      <c r="AE20" s="34"/>
      <c r="AF20" s="83"/>
      <c r="AG20" s="84"/>
      <c r="AH20" s="27"/>
      <c r="AI20" s="88"/>
      <c r="AJ20" s="89"/>
      <c r="AK20" s="90"/>
      <c r="AL20" s="91"/>
      <c r="AM20" s="34"/>
      <c r="AN20" s="34"/>
      <c r="AO20" s="34"/>
      <c r="AP20" s="34"/>
      <c r="AQ20" s="34"/>
      <c r="AR20" s="34"/>
      <c r="AS20" s="34"/>
    </row>
    <row r="21" spans="1:45" s="4" customFormat="1" hidden="1">
      <c r="B21" s="50">
        <v>27</v>
      </c>
      <c r="C21" s="187"/>
      <c r="D21" s="77"/>
      <c r="E21" s="78"/>
      <c r="F21" s="184"/>
      <c r="G21" s="52" t="s">
        <v>15</v>
      </c>
      <c r="H21" s="52" t="s">
        <v>15</v>
      </c>
      <c r="I21" s="51"/>
      <c r="J21" s="51"/>
      <c r="K21" s="51"/>
      <c r="L21" s="51"/>
      <c r="M21" s="51"/>
      <c r="N21" s="54"/>
      <c r="O21" s="54"/>
      <c r="P21" s="54"/>
      <c r="Q21" s="54"/>
      <c r="R21" s="54"/>
      <c r="S21" s="54"/>
      <c r="T21" s="198"/>
      <c r="U21" s="54"/>
      <c r="V21" s="54"/>
      <c r="W21" s="55"/>
      <c r="X21" s="56"/>
      <c r="Y21" s="57" t="s">
        <v>31</v>
      </c>
      <c r="Z21" s="58" t="s">
        <v>32</v>
      </c>
      <c r="AB21" s="79"/>
      <c r="AC21" s="67"/>
      <c r="AD21" s="68"/>
      <c r="AE21" s="74"/>
      <c r="AF21" s="83"/>
      <c r="AG21" s="84"/>
      <c r="AH21" s="27"/>
      <c r="AI21" s="88"/>
      <c r="AJ21" s="89"/>
      <c r="AK21" s="90"/>
      <c r="AL21" s="91"/>
      <c r="AM21" s="74"/>
      <c r="AN21" s="74"/>
      <c r="AO21" s="74"/>
      <c r="AP21" s="74"/>
      <c r="AQ21" s="74"/>
      <c r="AR21" s="74"/>
      <c r="AS21" s="74"/>
    </row>
    <row r="22" spans="1:45" s="4" customFormat="1" hidden="1">
      <c r="B22" s="50">
        <v>28</v>
      </c>
      <c r="C22" s="187"/>
      <c r="D22" s="77"/>
      <c r="E22" s="78"/>
      <c r="F22" s="184"/>
      <c r="G22" s="52" t="s">
        <v>15</v>
      </c>
      <c r="H22" s="52" t="s">
        <v>15</v>
      </c>
      <c r="I22" s="51"/>
      <c r="J22" s="51"/>
      <c r="K22" s="51"/>
      <c r="L22" s="51"/>
      <c r="M22" s="51"/>
      <c r="N22" s="54"/>
      <c r="O22" s="54"/>
      <c r="P22" s="54"/>
      <c r="Q22" s="54"/>
      <c r="R22" s="54"/>
      <c r="S22" s="54"/>
      <c r="T22" s="198"/>
      <c r="U22" s="54"/>
      <c r="V22" s="54"/>
      <c r="W22" s="55"/>
      <c r="X22" s="56"/>
      <c r="Y22" s="57" t="s">
        <v>31</v>
      </c>
      <c r="Z22" s="58" t="s">
        <v>32</v>
      </c>
      <c r="AB22" s="82"/>
      <c r="AC22" s="67"/>
      <c r="AD22" s="68"/>
      <c r="AE22" s="74"/>
      <c r="AF22" s="83"/>
      <c r="AG22" s="84"/>
      <c r="AH22" s="27"/>
      <c r="AI22" s="88"/>
      <c r="AJ22" s="89"/>
      <c r="AK22" s="90"/>
      <c r="AL22" s="91"/>
      <c r="AM22" s="74"/>
      <c r="AN22" s="74"/>
      <c r="AO22" s="74"/>
      <c r="AP22" s="74"/>
      <c r="AQ22" s="74"/>
      <c r="AR22" s="74"/>
      <c r="AS22" s="74"/>
    </row>
    <row r="23" spans="1:45" s="4" customFormat="1" hidden="1">
      <c r="B23" s="50">
        <v>29</v>
      </c>
      <c r="C23" s="187"/>
      <c r="D23" s="77"/>
      <c r="E23" s="78"/>
      <c r="F23" s="184"/>
      <c r="G23" s="52" t="s">
        <v>15</v>
      </c>
      <c r="H23" s="52" t="s">
        <v>15</v>
      </c>
      <c r="I23" s="53"/>
      <c r="J23" s="53"/>
      <c r="K23" s="53"/>
      <c r="L23" s="53"/>
      <c r="M23" s="53"/>
      <c r="N23" s="54"/>
      <c r="O23" s="54"/>
      <c r="P23" s="54"/>
      <c r="Q23" s="54"/>
      <c r="R23" s="54"/>
      <c r="S23" s="54"/>
      <c r="T23" s="198"/>
      <c r="U23" s="54"/>
      <c r="V23" s="54"/>
      <c r="W23" s="87"/>
      <c r="X23" s="56"/>
      <c r="Y23" s="57" t="s">
        <v>31</v>
      </c>
      <c r="Z23" s="57" t="s">
        <v>32</v>
      </c>
      <c r="AC23" s="67"/>
      <c r="AD23" s="68"/>
      <c r="AE23" s="74"/>
      <c r="AF23" s="83"/>
      <c r="AG23" s="84"/>
      <c r="AH23" s="27"/>
      <c r="AI23" s="88"/>
      <c r="AJ23" s="89"/>
      <c r="AK23" s="90"/>
      <c r="AL23" s="91"/>
      <c r="AM23" s="74"/>
      <c r="AN23" s="74"/>
      <c r="AO23" s="74"/>
      <c r="AP23" s="74"/>
      <c r="AQ23" s="74"/>
      <c r="AR23" s="74"/>
      <c r="AS23" s="74"/>
    </row>
    <row r="24" spans="1:45" s="4" customFormat="1" hidden="1">
      <c r="B24" s="50">
        <v>30</v>
      </c>
      <c r="C24" s="187"/>
      <c r="D24" s="77"/>
      <c r="E24" s="78"/>
      <c r="F24" s="184"/>
      <c r="G24" s="52" t="s">
        <v>15</v>
      </c>
      <c r="H24" s="52" t="s">
        <v>15</v>
      </c>
      <c r="I24" s="51"/>
      <c r="J24" s="51"/>
      <c r="K24" s="51"/>
      <c r="L24" s="51"/>
      <c r="M24" s="51"/>
      <c r="N24" s="54"/>
      <c r="O24" s="54"/>
      <c r="P24" s="54"/>
      <c r="Q24" s="54"/>
      <c r="R24" s="54"/>
      <c r="S24" s="54"/>
      <c r="T24" s="198"/>
      <c r="U24" s="54"/>
      <c r="V24" s="54"/>
      <c r="W24" s="55"/>
      <c r="X24" s="56"/>
      <c r="Y24" s="57" t="s">
        <v>31</v>
      </c>
      <c r="Z24" s="58" t="s">
        <v>32</v>
      </c>
      <c r="AC24" s="67"/>
      <c r="AD24" s="68"/>
      <c r="AE24" s="74"/>
      <c r="AF24" s="83"/>
      <c r="AG24" s="84"/>
      <c r="AH24" s="27"/>
      <c r="AI24" s="88"/>
      <c r="AJ24" s="89"/>
      <c r="AK24" s="90"/>
      <c r="AL24" s="91"/>
      <c r="AM24" s="74"/>
      <c r="AN24" s="74"/>
      <c r="AO24" s="74"/>
      <c r="AP24" s="74"/>
      <c r="AQ24" s="74"/>
      <c r="AR24" s="74"/>
      <c r="AS24" s="74"/>
    </row>
    <row r="25" spans="1:45" s="4" customFormat="1" hidden="1">
      <c r="B25" s="50">
        <v>31</v>
      </c>
      <c r="C25" s="187"/>
      <c r="D25" s="77"/>
      <c r="E25" s="78"/>
      <c r="F25" s="184"/>
      <c r="G25" s="52" t="s">
        <v>15</v>
      </c>
      <c r="H25" s="52" t="s">
        <v>15</v>
      </c>
      <c r="I25" s="51"/>
      <c r="J25" s="51"/>
      <c r="K25" s="51"/>
      <c r="L25" s="51"/>
      <c r="M25" s="51"/>
      <c r="N25" s="54"/>
      <c r="O25" s="54"/>
      <c r="P25" s="54"/>
      <c r="Q25" s="54"/>
      <c r="R25" s="54"/>
      <c r="S25" s="54"/>
      <c r="T25" s="198"/>
      <c r="U25" s="54"/>
      <c r="V25" s="54"/>
      <c r="W25" s="55"/>
      <c r="X25" s="56"/>
      <c r="Y25" s="57" t="s">
        <v>31</v>
      </c>
      <c r="Z25" s="58" t="s">
        <v>32</v>
      </c>
      <c r="AC25" s="67"/>
      <c r="AD25" s="68"/>
      <c r="AE25" s="74"/>
      <c r="AF25" s="83"/>
      <c r="AG25" s="84"/>
      <c r="AH25" s="27"/>
      <c r="AI25" s="88"/>
      <c r="AJ25" s="89"/>
      <c r="AK25" s="90"/>
      <c r="AL25" s="91"/>
      <c r="AM25" s="74"/>
      <c r="AN25" s="74"/>
      <c r="AO25" s="74"/>
      <c r="AP25" s="74"/>
      <c r="AQ25" s="74"/>
      <c r="AR25" s="74"/>
      <c r="AS25" s="74"/>
    </row>
    <row r="26" spans="1:45" s="4" customFormat="1" hidden="1">
      <c r="B26" s="50">
        <v>32</v>
      </c>
      <c r="C26" s="187"/>
      <c r="D26" s="77"/>
      <c r="E26" s="78"/>
      <c r="F26" s="184"/>
      <c r="G26" s="52" t="s">
        <v>15</v>
      </c>
      <c r="H26" s="52" t="s">
        <v>15</v>
      </c>
      <c r="I26" s="51"/>
      <c r="J26" s="51"/>
      <c r="K26" s="51"/>
      <c r="L26" s="51"/>
      <c r="M26" s="51"/>
      <c r="N26" s="54"/>
      <c r="O26" s="54"/>
      <c r="P26" s="54"/>
      <c r="Q26" s="54"/>
      <c r="R26" s="54"/>
      <c r="S26" s="54"/>
      <c r="T26" s="198"/>
      <c r="U26" s="54"/>
      <c r="V26" s="54"/>
      <c r="W26" s="55"/>
      <c r="X26" s="56"/>
      <c r="Y26" s="57" t="s">
        <v>31</v>
      </c>
      <c r="Z26" s="58" t="s">
        <v>32</v>
      </c>
      <c r="AC26" s="67"/>
      <c r="AD26" s="68"/>
      <c r="AE26" s="34"/>
      <c r="AF26" s="83"/>
      <c r="AG26" s="84"/>
      <c r="AH26" s="27"/>
      <c r="AI26" s="88"/>
      <c r="AJ26" s="89"/>
      <c r="AK26" s="92"/>
      <c r="AL26" s="91"/>
      <c r="AM26" s="34"/>
      <c r="AN26" s="34"/>
      <c r="AO26" s="34"/>
      <c r="AP26" s="34"/>
      <c r="AQ26" s="34"/>
      <c r="AR26" s="34"/>
      <c r="AS26" s="34"/>
    </row>
    <row r="27" spans="1:45" s="4" customFormat="1" hidden="1">
      <c r="B27" s="50">
        <v>33</v>
      </c>
      <c r="C27" s="187"/>
      <c r="D27" s="77"/>
      <c r="E27" s="78"/>
      <c r="F27" s="184"/>
      <c r="G27" s="52" t="s">
        <v>15</v>
      </c>
      <c r="H27" s="52" t="s">
        <v>15</v>
      </c>
      <c r="I27" s="51"/>
      <c r="J27" s="51"/>
      <c r="K27" s="51"/>
      <c r="L27" s="51"/>
      <c r="M27" s="51"/>
      <c r="N27" s="54"/>
      <c r="O27" s="54"/>
      <c r="P27" s="54"/>
      <c r="Q27" s="54"/>
      <c r="R27" s="54"/>
      <c r="S27" s="54"/>
      <c r="T27" s="198"/>
      <c r="U27" s="54"/>
      <c r="V27" s="54"/>
      <c r="W27" s="55"/>
      <c r="X27" s="56"/>
      <c r="Y27" s="57" t="s">
        <v>31</v>
      </c>
      <c r="Z27" s="58" t="s">
        <v>32</v>
      </c>
      <c r="AC27" s="67"/>
      <c r="AD27" s="68"/>
      <c r="AE27" s="34"/>
      <c r="AF27" s="83"/>
      <c r="AG27" s="84"/>
      <c r="AH27" s="27"/>
      <c r="AI27" s="88"/>
      <c r="AJ27" s="89"/>
      <c r="AK27" s="90"/>
      <c r="AL27" s="91"/>
      <c r="AM27" s="34"/>
      <c r="AN27" s="34"/>
      <c r="AO27" s="34"/>
      <c r="AP27" s="34"/>
      <c r="AQ27" s="34"/>
      <c r="AR27" s="34"/>
      <c r="AS27" s="34"/>
    </row>
    <row r="28" spans="1:45" s="4" customFormat="1" hidden="1">
      <c r="B28" s="50">
        <v>34</v>
      </c>
      <c r="C28" s="187"/>
      <c r="D28" s="77"/>
      <c r="E28" s="78"/>
      <c r="F28" s="184"/>
      <c r="G28" s="52" t="s">
        <v>15</v>
      </c>
      <c r="H28" s="52" t="s">
        <v>15</v>
      </c>
      <c r="I28" s="51"/>
      <c r="J28" s="51"/>
      <c r="K28" s="51"/>
      <c r="L28" s="51"/>
      <c r="M28" s="51"/>
      <c r="N28" s="54"/>
      <c r="O28" s="54"/>
      <c r="P28" s="54"/>
      <c r="Q28" s="54"/>
      <c r="R28" s="54"/>
      <c r="S28" s="54"/>
      <c r="T28" s="198"/>
      <c r="U28" s="54"/>
      <c r="V28" s="54"/>
      <c r="W28" s="55"/>
      <c r="X28" s="56"/>
      <c r="Y28" s="57" t="s">
        <v>31</v>
      </c>
      <c r="Z28" s="58" t="s">
        <v>32</v>
      </c>
      <c r="AC28" s="67"/>
      <c r="AD28" s="68"/>
      <c r="AE28" s="34"/>
      <c r="AF28" s="83"/>
      <c r="AG28" s="84"/>
      <c r="AH28" s="27"/>
      <c r="AI28" s="88"/>
      <c r="AJ28" s="89"/>
      <c r="AK28" s="90"/>
      <c r="AL28" s="91"/>
      <c r="AM28" s="34"/>
      <c r="AN28" s="34"/>
      <c r="AO28" s="34"/>
      <c r="AP28" s="34"/>
      <c r="AQ28" s="34"/>
      <c r="AR28" s="34"/>
      <c r="AS28" s="34"/>
    </row>
    <row r="29" spans="1:45" s="4" customFormat="1" hidden="1">
      <c r="B29" s="59">
        <v>35</v>
      </c>
      <c r="C29" s="188"/>
      <c r="D29" s="80"/>
      <c r="E29" s="81"/>
      <c r="F29" s="185"/>
      <c r="G29" s="61" t="s">
        <v>15</v>
      </c>
      <c r="H29" s="61" t="s">
        <v>15</v>
      </c>
      <c r="I29" s="60"/>
      <c r="J29" s="60"/>
      <c r="K29" s="60"/>
      <c r="L29" s="60"/>
      <c r="M29" s="60"/>
      <c r="N29" s="62"/>
      <c r="O29" s="62"/>
      <c r="P29" s="62"/>
      <c r="Q29" s="62"/>
      <c r="R29" s="62"/>
      <c r="S29" s="62"/>
      <c r="T29" s="199"/>
      <c r="U29" s="62"/>
      <c r="V29" s="62"/>
      <c r="W29" s="63"/>
      <c r="X29" s="64"/>
      <c r="Y29" s="65" t="s">
        <v>31</v>
      </c>
      <c r="Z29" s="66" t="s">
        <v>32</v>
      </c>
      <c r="AC29" s="67"/>
      <c r="AD29" s="68"/>
      <c r="AE29" s="74"/>
      <c r="AF29" s="83"/>
      <c r="AG29" s="84"/>
      <c r="AH29" s="27"/>
      <c r="AI29" s="88"/>
      <c r="AJ29" s="89"/>
      <c r="AK29" s="90"/>
      <c r="AL29" s="91"/>
      <c r="AM29" s="74"/>
      <c r="AN29" s="74"/>
      <c r="AO29" s="74"/>
      <c r="AP29" s="74"/>
      <c r="AQ29" s="74"/>
      <c r="AR29" s="74"/>
      <c r="AS29" s="74"/>
    </row>
    <row r="30" spans="1:45" ht="16.5" hidden="1">
      <c r="A30" s="2"/>
      <c r="B30" s="29"/>
      <c r="C30" s="180"/>
      <c r="D30" s="30"/>
      <c r="E30" s="31"/>
      <c r="F30" s="180"/>
      <c r="G30" s="32"/>
      <c r="H30" s="33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195"/>
      <c r="U30" s="34"/>
      <c r="V30" s="34"/>
      <c r="W30" s="34"/>
      <c r="X30" s="34"/>
      <c r="Y30" s="34"/>
      <c r="Z30" s="34"/>
      <c r="AA30" s="4"/>
      <c r="AB30" s="4"/>
      <c r="AF30" s="83"/>
      <c r="AG30" s="84"/>
      <c r="AH30" s="27"/>
      <c r="AI30" s="85"/>
      <c r="AJ30" s="86"/>
    </row>
    <row r="31" spans="1:45" ht="16.5" hidden="1">
      <c r="A31" s="2"/>
      <c r="B31" s="256" t="s">
        <v>16</v>
      </c>
      <c r="C31" s="258"/>
      <c r="D31" s="30"/>
      <c r="E31" s="31"/>
      <c r="F31" s="180"/>
      <c r="G31" s="32"/>
      <c r="H31" s="33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195"/>
      <c r="U31" s="34"/>
      <c r="V31" s="34"/>
      <c r="W31" s="34"/>
      <c r="X31" s="34"/>
      <c r="Y31" s="34"/>
      <c r="Z31" s="34"/>
      <c r="AA31" s="4"/>
      <c r="AB31" s="4"/>
      <c r="AF31" s="83"/>
      <c r="AG31" s="84"/>
      <c r="AH31" s="27"/>
      <c r="AI31" s="85"/>
      <c r="AJ31" s="86"/>
    </row>
    <row r="32" spans="1:45" s="2" customFormat="1" hidden="1">
      <c r="B32" s="35" t="s">
        <v>25</v>
      </c>
      <c r="C32" s="189"/>
      <c r="D32" s="36">
        <v>0</v>
      </c>
      <c r="E32" s="37" t="s">
        <v>17</v>
      </c>
      <c r="F32" s="181"/>
      <c r="G32" s="257"/>
      <c r="H32" s="257"/>
      <c r="I32" s="257"/>
      <c r="J32" s="257"/>
      <c r="K32" s="257"/>
      <c r="L32" s="257"/>
      <c r="M32" s="257"/>
      <c r="N32" s="257"/>
      <c r="O32" s="134"/>
      <c r="P32" s="134"/>
      <c r="Q32" s="134"/>
      <c r="R32" s="134"/>
      <c r="S32" s="134"/>
      <c r="T32" s="196"/>
      <c r="U32" s="134"/>
      <c r="V32" s="134"/>
      <c r="W32" s="38">
        <v>-3</v>
      </c>
      <c r="X32" s="38"/>
      <c r="Y32" s="38"/>
      <c r="Z32" s="39"/>
      <c r="AA32" s="4"/>
      <c r="AB32" s="4"/>
      <c r="AD32" s="3"/>
      <c r="AE32" s="3"/>
      <c r="AF32" s="83"/>
      <c r="AG32" s="84"/>
      <c r="AH32" s="27"/>
      <c r="AI32" s="85"/>
      <c r="AJ32" s="86"/>
      <c r="AK32" s="3"/>
      <c r="AL32" s="3"/>
      <c r="AM32" s="3"/>
      <c r="AN32" s="3"/>
      <c r="AO32" s="3"/>
      <c r="AP32" s="3"/>
      <c r="AQ32" s="3"/>
      <c r="AR32" s="3"/>
      <c r="AS32" s="3"/>
    </row>
    <row r="33" spans="1:45" s="2" customFormat="1" hidden="1">
      <c r="B33" s="35" t="s">
        <v>26</v>
      </c>
      <c r="C33" s="189"/>
      <c r="D33" s="36">
        <v>0</v>
      </c>
      <c r="E33" s="37" t="s">
        <v>17</v>
      </c>
      <c r="F33" s="181"/>
      <c r="G33" s="257"/>
      <c r="H33" s="257"/>
      <c r="I33" s="257"/>
      <c r="J33" s="257"/>
      <c r="K33" s="257"/>
      <c r="L33" s="257"/>
      <c r="M33" s="257"/>
      <c r="N33" s="257"/>
      <c r="O33" s="134"/>
      <c r="P33" s="134"/>
      <c r="Q33" s="134"/>
      <c r="R33" s="134"/>
      <c r="S33" s="134"/>
      <c r="T33" s="196"/>
      <c r="U33" s="134"/>
      <c r="V33" s="134"/>
      <c r="W33" s="40">
        <v>0</v>
      </c>
      <c r="X33" s="40"/>
      <c r="Y33" s="40"/>
      <c r="Z33" s="41"/>
      <c r="AA33" s="4"/>
      <c r="AB33" s="4"/>
      <c r="AD33" s="3"/>
      <c r="AE33" s="3"/>
      <c r="AF33" s="83"/>
      <c r="AG33" s="84"/>
      <c r="AH33" s="27"/>
      <c r="AI33" s="85"/>
      <c r="AJ33" s="86"/>
      <c r="AK33" s="3"/>
      <c r="AL33" s="3"/>
      <c r="AM33" s="3"/>
      <c r="AN33" s="3"/>
      <c r="AO33" s="3"/>
      <c r="AP33" s="3"/>
      <c r="AQ33" s="3"/>
      <c r="AR33" s="3"/>
      <c r="AS33" s="3"/>
    </row>
    <row r="34" spans="1:45" s="2" customFormat="1" hidden="1">
      <c r="B34" s="35" t="s">
        <v>27</v>
      </c>
      <c r="C34" s="189"/>
      <c r="D34" s="36">
        <v>0</v>
      </c>
      <c r="E34" s="37" t="s">
        <v>17</v>
      </c>
      <c r="F34" s="181"/>
      <c r="G34" s="257"/>
      <c r="H34" s="257"/>
      <c r="I34" s="257"/>
      <c r="J34" s="257"/>
      <c r="K34" s="257"/>
      <c r="L34" s="257"/>
      <c r="M34" s="257"/>
      <c r="N34" s="257"/>
      <c r="O34" s="134"/>
      <c r="P34" s="134"/>
      <c r="Q34" s="134"/>
      <c r="R34" s="134"/>
      <c r="S34" s="134"/>
      <c r="T34" s="196"/>
      <c r="U34" s="134"/>
      <c r="V34" s="134"/>
      <c r="W34" s="38">
        <v>0</v>
      </c>
      <c r="X34" s="38"/>
      <c r="Y34" s="38"/>
      <c r="Z34" s="39"/>
      <c r="AA34" s="4"/>
      <c r="AB34" s="4"/>
      <c r="AD34" s="3"/>
      <c r="AE34" s="3"/>
      <c r="AF34" s="83"/>
      <c r="AG34" s="84"/>
      <c r="AH34" s="27"/>
      <c r="AI34" s="85"/>
      <c r="AJ34" s="86"/>
      <c r="AK34" s="3"/>
      <c r="AL34" s="3"/>
      <c r="AM34" s="3"/>
      <c r="AN34" s="3"/>
      <c r="AO34" s="3"/>
      <c r="AP34" s="3"/>
      <c r="AQ34" s="3"/>
      <c r="AR34" s="3"/>
      <c r="AS34" s="3"/>
    </row>
    <row r="35" spans="1:45" s="2" customFormat="1" ht="16.5" hidden="1">
      <c r="B35" s="29"/>
      <c r="C35" s="180"/>
      <c r="D35" s="30"/>
      <c r="E35" s="31"/>
      <c r="F35" s="180"/>
      <c r="G35" s="32"/>
      <c r="H35" s="33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195"/>
      <c r="U35" s="34"/>
      <c r="V35" s="34"/>
      <c r="W35" s="34"/>
      <c r="X35" s="34"/>
      <c r="Y35" s="34"/>
      <c r="Z35" s="34"/>
      <c r="AA35" s="4"/>
      <c r="AB35" s="4"/>
      <c r="AD35" s="3"/>
      <c r="AE35" s="3"/>
      <c r="AF35" s="83"/>
      <c r="AG35" s="84"/>
      <c r="AH35" s="27"/>
      <c r="AI35" s="85"/>
      <c r="AJ35" s="86"/>
      <c r="AK35" s="3"/>
      <c r="AL35" s="3"/>
      <c r="AM35" s="3"/>
      <c r="AN35" s="3"/>
      <c r="AO35" s="3"/>
      <c r="AP35" s="3"/>
      <c r="AQ35" s="3"/>
      <c r="AR35" s="3"/>
      <c r="AS35" s="3"/>
    </row>
    <row r="36" spans="1:45" s="2" customFormat="1" hidden="1">
      <c r="A36" s="1"/>
      <c r="B36" s="42"/>
      <c r="C36" s="190"/>
      <c r="D36" s="43"/>
      <c r="E36" s="4"/>
      <c r="F36" s="181"/>
      <c r="G36" s="4"/>
      <c r="H36" s="4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63"/>
      <c r="U36" s="250"/>
      <c r="V36" s="250"/>
      <c r="W36" s="250"/>
      <c r="X36" s="250"/>
      <c r="Y36" s="250"/>
      <c r="Z36" s="250"/>
      <c r="AA36" s="4"/>
      <c r="AB36" s="4"/>
      <c r="AD36" s="3"/>
      <c r="AE36" s="3"/>
      <c r="AF36" s="83"/>
      <c r="AG36" s="84"/>
      <c r="AH36" s="27"/>
      <c r="AI36" s="85"/>
      <c r="AJ36" s="86"/>
      <c r="AK36" s="3"/>
      <c r="AL36" s="3"/>
      <c r="AM36" s="3"/>
      <c r="AN36" s="3"/>
      <c r="AO36" s="3"/>
      <c r="AP36" s="3"/>
      <c r="AQ36" s="3"/>
      <c r="AR36" s="3"/>
      <c r="AS36" s="3"/>
    </row>
    <row r="37" spans="1:45" s="2" customFormat="1" hidden="1">
      <c r="A37" s="44"/>
      <c r="B37" s="247" t="s">
        <v>18</v>
      </c>
      <c r="C37" s="258"/>
      <c r="D37" s="247"/>
      <c r="E37" s="247"/>
      <c r="F37" s="258"/>
      <c r="G37" s="247"/>
      <c r="H37" s="45"/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60"/>
      <c r="U37" s="255"/>
      <c r="V37" s="255"/>
      <c r="W37" s="255"/>
      <c r="X37" s="255"/>
      <c r="Y37" s="255"/>
      <c r="Z37" s="255"/>
      <c r="AA37" s="4"/>
      <c r="AB37" s="4"/>
      <c r="AD37" s="3"/>
      <c r="AE37" s="3"/>
      <c r="AF37" s="83"/>
      <c r="AG37" s="84"/>
      <c r="AH37" s="27"/>
      <c r="AI37" s="85"/>
      <c r="AJ37" s="86"/>
      <c r="AK37" s="3"/>
      <c r="AL37" s="3"/>
      <c r="AM37" s="3"/>
      <c r="AN37" s="3"/>
      <c r="AO37" s="3"/>
      <c r="AP37" s="3"/>
      <c r="AQ37" s="3"/>
      <c r="AR37" s="3"/>
      <c r="AS37" s="3"/>
    </row>
    <row r="38" spans="1:45" s="2" customFormat="1" hidden="1">
      <c r="B38" s="29"/>
      <c r="C38" s="182"/>
      <c r="D38" s="46"/>
      <c r="E38" s="47"/>
      <c r="F38" s="182"/>
      <c r="G38" s="48"/>
      <c r="H38" s="49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37"/>
      <c r="U38" s="4"/>
      <c r="V38" s="4"/>
      <c r="W38" s="4"/>
      <c r="X38" s="4"/>
      <c r="Y38" s="4"/>
      <c r="Z38" s="4"/>
      <c r="AA38" s="4"/>
      <c r="AB38" s="4"/>
      <c r="AD38" s="3"/>
      <c r="AE38" s="3"/>
      <c r="AF38" s="83"/>
      <c r="AG38" s="84"/>
      <c r="AH38" s="27"/>
      <c r="AI38" s="85"/>
      <c r="AJ38" s="86"/>
      <c r="AK38" s="3"/>
      <c r="AL38" s="3"/>
      <c r="AM38" s="3"/>
      <c r="AN38" s="3"/>
      <c r="AO38" s="3"/>
      <c r="AP38" s="3"/>
      <c r="AQ38" s="3"/>
      <c r="AR38" s="3"/>
      <c r="AS38" s="3"/>
    </row>
    <row r="39" spans="1:45" s="2" customFormat="1" hidden="1">
      <c r="B39" s="247" t="s">
        <v>19</v>
      </c>
      <c r="C39" s="258"/>
      <c r="D39" s="248" t="s">
        <v>20</v>
      </c>
      <c r="E39" s="248"/>
      <c r="F39" s="259"/>
      <c r="G39" s="248"/>
      <c r="H39" s="49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195"/>
      <c r="U39" s="34"/>
      <c r="V39" s="34"/>
      <c r="W39" s="34"/>
      <c r="X39" s="34"/>
      <c r="Y39" s="34"/>
      <c r="Z39" s="34"/>
      <c r="AA39" s="4"/>
      <c r="AB39" s="4"/>
      <c r="AD39" s="3"/>
      <c r="AE39" s="3"/>
      <c r="AF39" s="83"/>
      <c r="AG39" s="84"/>
      <c r="AH39" s="27"/>
      <c r="AI39" s="85"/>
      <c r="AJ39" s="86"/>
      <c r="AK39" s="3"/>
      <c r="AL39" s="3"/>
      <c r="AM39" s="3"/>
      <c r="AN39" s="3"/>
      <c r="AO39" s="3"/>
      <c r="AP39" s="3"/>
      <c r="AQ39" s="3"/>
      <c r="AR39" s="3"/>
      <c r="AS39" s="3"/>
    </row>
    <row r="40" spans="1:45" s="2" customFormat="1" hidden="1">
      <c r="A40" s="1"/>
      <c r="B40" s="4"/>
      <c r="C40" s="191"/>
      <c r="D40" s="4"/>
      <c r="E40" s="4"/>
      <c r="F40" s="181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37"/>
      <c r="U40" s="4"/>
      <c r="V40" s="4"/>
      <c r="W40" s="4"/>
      <c r="X40" s="4"/>
      <c r="Y40" s="4"/>
      <c r="Z40" s="4"/>
      <c r="AA40" s="4"/>
      <c r="AB40" s="4"/>
      <c r="AD40" s="3"/>
      <c r="AE40" s="3"/>
      <c r="AF40" s="83"/>
      <c r="AG40" s="84"/>
      <c r="AH40" s="27"/>
      <c r="AI40" s="85"/>
      <c r="AJ40" s="86"/>
      <c r="AK40" s="3"/>
      <c r="AL40" s="3"/>
      <c r="AM40" s="3"/>
      <c r="AN40" s="3"/>
      <c r="AO40" s="3"/>
      <c r="AP40" s="3"/>
      <c r="AQ40" s="3"/>
      <c r="AR40" s="3"/>
      <c r="AS40" s="3"/>
    </row>
    <row r="41" spans="1:45" s="2" customFormat="1" hidden="1">
      <c r="A41" s="1"/>
      <c r="B41" s="4"/>
      <c r="C41" s="191"/>
      <c r="D41" s="4"/>
      <c r="E41" s="4"/>
      <c r="F41" s="181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37"/>
      <c r="U41" s="4"/>
      <c r="V41" s="4"/>
      <c r="W41" s="4"/>
      <c r="X41" s="4"/>
      <c r="Y41" s="4"/>
      <c r="Z41" s="4"/>
      <c r="AA41" s="4"/>
      <c r="AB41" s="4"/>
      <c r="AD41" s="3"/>
      <c r="AE41" s="3"/>
      <c r="AF41" s="83"/>
      <c r="AG41" s="84"/>
      <c r="AH41" s="27"/>
      <c r="AI41" s="85"/>
      <c r="AJ41" s="86"/>
      <c r="AK41" s="3"/>
      <c r="AL41" s="3"/>
      <c r="AM41" s="3"/>
      <c r="AN41" s="3"/>
      <c r="AO41" s="3"/>
      <c r="AP41" s="3"/>
      <c r="AQ41" s="3"/>
      <c r="AR41" s="3"/>
      <c r="AS41" s="3"/>
    </row>
    <row r="42" spans="1:45" s="2" customFormat="1" hidden="1">
      <c r="A42" s="1"/>
      <c r="B42" s="4"/>
      <c r="C42" s="191"/>
      <c r="D42" s="4"/>
      <c r="E42" s="4"/>
      <c r="F42" s="181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37"/>
      <c r="U42" s="4"/>
      <c r="V42" s="4"/>
      <c r="W42" s="4"/>
      <c r="X42" s="4"/>
      <c r="Y42" s="4"/>
      <c r="Z42" s="4"/>
      <c r="AA42" s="4"/>
      <c r="AB42" s="4"/>
      <c r="AD42" s="3"/>
      <c r="AE42" s="3"/>
      <c r="AF42" s="83"/>
      <c r="AG42" s="84"/>
      <c r="AH42" s="27"/>
      <c r="AI42" s="85"/>
      <c r="AJ42" s="86"/>
      <c r="AK42" s="3"/>
      <c r="AL42" s="3"/>
      <c r="AM42" s="3"/>
      <c r="AN42" s="3"/>
      <c r="AO42" s="3"/>
      <c r="AP42" s="3"/>
      <c r="AQ42" s="3"/>
      <c r="AR42" s="3"/>
      <c r="AS42" s="3"/>
    </row>
    <row r="43" spans="1:45" s="2" customFormat="1" hidden="1">
      <c r="A43" s="1"/>
      <c r="B43" s="4"/>
      <c r="C43" s="191"/>
      <c r="D43" s="4"/>
      <c r="E43" s="4"/>
      <c r="F43" s="181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37"/>
      <c r="U43" s="4"/>
      <c r="V43" s="4"/>
      <c r="W43" s="4"/>
      <c r="X43" s="4"/>
      <c r="Y43" s="4"/>
      <c r="Z43" s="4"/>
      <c r="AA43" s="4"/>
      <c r="AB43" s="4"/>
      <c r="AD43" s="3"/>
      <c r="AE43" s="3"/>
      <c r="AF43" s="83"/>
      <c r="AG43" s="84"/>
      <c r="AH43" s="27"/>
      <c r="AI43" s="85"/>
      <c r="AJ43" s="86"/>
      <c r="AK43" s="3"/>
      <c r="AL43" s="3"/>
      <c r="AM43" s="3"/>
      <c r="AN43" s="3"/>
      <c r="AO43" s="3"/>
      <c r="AP43" s="3"/>
      <c r="AQ43" s="3"/>
      <c r="AR43" s="3"/>
      <c r="AS43" s="3"/>
    </row>
    <row r="44" spans="1:45" s="2" customFormat="1" hidden="1">
      <c r="A44" s="1"/>
      <c r="B44" s="4"/>
      <c r="C44" s="191"/>
      <c r="D44" s="4"/>
      <c r="E44" s="4"/>
      <c r="F44" s="181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37"/>
      <c r="U44" s="4"/>
      <c r="V44" s="4"/>
      <c r="W44" s="4"/>
      <c r="X44" s="4"/>
      <c r="Y44" s="4"/>
      <c r="Z44" s="4"/>
      <c r="AA44" s="4"/>
      <c r="AB44" s="4"/>
      <c r="AD44" s="3"/>
      <c r="AE44" s="3"/>
      <c r="AF44" s="83"/>
      <c r="AG44" s="84"/>
      <c r="AH44" s="27"/>
      <c r="AI44" s="85"/>
      <c r="AJ44" s="86"/>
      <c r="AK44" s="3"/>
      <c r="AL44" s="3"/>
      <c r="AM44" s="3"/>
      <c r="AN44" s="3"/>
      <c r="AO44" s="3"/>
      <c r="AP44" s="3"/>
      <c r="AQ44" s="3"/>
      <c r="AR44" s="3"/>
      <c r="AS44" s="3"/>
    </row>
    <row r="45" spans="1:45" s="2" customFormat="1" hidden="1">
      <c r="A45" s="1"/>
      <c r="B45" s="234" t="s">
        <v>21</v>
      </c>
      <c r="C45" s="261"/>
      <c r="D45" s="234" t="s">
        <v>22</v>
      </c>
      <c r="E45" s="234"/>
      <c r="F45" s="261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62"/>
      <c r="U45" s="234"/>
      <c r="V45" s="234"/>
      <c r="W45" s="234"/>
      <c r="X45" s="234"/>
      <c r="Y45" s="234"/>
      <c r="Z45" s="234"/>
      <c r="AA45" s="4"/>
      <c r="AB45" s="4"/>
      <c r="AD45" s="3"/>
      <c r="AE45" s="3"/>
      <c r="AF45" s="83"/>
      <c r="AG45" s="84"/>
      <c r="AH45" s="27"/>
      <c r="AI45" s="85"/>
      <c r="AJ45" s="86"/>
      <c r="AK45" s="3"/>
      <c r="AL45" s="3"/>
      <c r="AM45" s="3"/>
      <c r="AN45" s="3"/>
      <c r="AO45" s="3"/>
      <c r="AP45" s="3"/>
      <c r="AQ45" s="3"/>
      <c r="AR45" s="3"/>
      <c r="AS45" s="3"/>
    </row>
    <row r="46" spans="1:45" s="2" customFormat="1" hidden="1">
      <c r="A46" s="1"/>
      <c r="B46" s="4"/>
      <c r="C46" s="191"/>
      <c r="D46" s="4"/>
      <c r="E46" s="4"/>
      <c r="F46" s="181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37"/>
      <c r="U46" s="4"/>
      <c r="V46" s="4"/>
      <c r="W46" s="4"/>
      <c r="X46" s="4"/>
      <c r="Y46" s="4"/>
      <c r="Z46" s="4"/>
      <c r="AA46" s="4"/>
      <c r="AB46" s="4"/>
      <c r="AD46" s="3"/>
      <c r="AE46" s="3"/>
      <c r="AF46" s="83"/>
      <c r="AG46" s="84"/>
      <c r="AH46" s="27"/>
      <c r="AI46" s="85"/>
      <c r="AJ46" s="86"/>
      <c r="AK46" s="3"/>
      <c r="AL46" s="3"/>
      <c r="AM46" s="3"/>
      <c r="AN46" s="3"/>
      <c r="AO46" s="3"/>
      <c r="AP46" s="3"/>
      <c r="AQ46" s="3"/>
      <c r="AR46" s="3"/>
      <c r="AS46" s="3"/>
    </row>
    <row r="47" spans="1:45" s="2" customFormat="1">
      <c r="A47" s="1"/>
      <c r="B47" s="4"/>
      <c r="C47" s="191"/>
      <c r="D47" s="4"/>
      <c r="E47" s="4"/>
      <c r="F47" s="181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37"/>
      <c r="U47" s="4"/>
      <c r="V47" s="4"/>
      <c r="W47" s="4"/>
      <c r="X47" s="4"/>
      <c r="Y47" s="4"/>
      <c r="Z47" s="4"/>
      <c r="AA47" s="4"/>
      <c r="AB47" s="4"/>
      <c r="AD47" s="3"/>
      <c r="AE47" s="3"/>
      <c r="AF47" s="83"/>
      <c r="AG47" s="84"/>
      <c r="AH47" s="27"/>
      <c r="AI47" s="85"/>
      <c r="AJ47" s="86"/>
      <c r="AK47" s="3"/>
      <c r="AL47" s="3"/>
      <c r="AM47" s="3"/>
      <c r="AN47" s="3"/>
      <c r="AO47" s="3"/>
      <c r="AP47" s="3"/>
      <c r="AQ47" s="3"/>
      <c r="AR47" s="3"/>
      <c r="AS47" s="3"/>
    </row>
    <row r="48" spans="1:45" s="2" customFormat="1">
      <c r="A48" s="1"/>
      <c r="B48" s="4"/>
      <c r="C48" s="191"/>
      <c r="D48" s="4"/>
      <c r="E48" s="4"/>
      <c r="F48" s="181"/>
      <c r="G48" s="4"/>
      <c r="H48" s="4"/>
      <c r="I48" s="177" t="s">
        <v>1077</v>
      </c>
      <c r="J48" s="177"/>
      <c r="K48" s="177"/>
      <c r="L48" s="177"/>
      <c r="M48" s="177"/>
      <c r="N48" s="4"/>
      <c r="O48" s="4"/>
      <c r="P48" s="177" t="s">
        <v>1077</v>
      </c>
      <c r="Q48" s="177"/>
      <c r="R48" s="177"/>
      <c r="S48" s="177"/>
      <c r="T48" s="200"/>
      <c r="U48" s="4"/>
      <c r="V48" s="4"/>
      <c r="W48" s="4"/>
      <c r="X48" s="4"/>
      <c r="Y48" s="4"/>
      <c r="Z48" s="4"/>
      <c r="AA48" s="4"/>
      <c r="AB48" s="4"/>
      <c r="AD48" s="3"/>
      <c r="AE48" s="3"/>
      <c r="AF48" s="83"/>
      <c r="AG48" s="84"/>
      <c r="AH48" s="27"/>
      <c r="AI48" s="85"/>
      <c r="AJ48" s="86"/>
      <c r="AK48" s="3"/>
      <c r="AL48" s="3"/>
      <c r="AM48" s="3"/>
      <c r="AN48" s="3"/>
      <c r="AO48" s="3"/>
      <c r="AP48" s="3"/>
      <c r="AQ48" s="3"/>
      <c r="AR48" s="3"/>
      <c r="AS48" s="3"/>
    </row>
    <row r="49" spans="1:45" s="2" customFormat="1">
      <c r="A49" s="1"/>
      <c r="B49" s="247" t="s">
        <v>23</v>
      </c>
      <c r="C49" s="258"/>
      <c r="D49" s="247"/>
      <c r="E49" s="247"/>
      <c r="F49" s="258"/>
      <c r="G49" s="247"/>
      <c r="H49" s="45"/>
      <c r="I49" s="177" t="s">
        <v>1076</v>
      </c>
      <c r="J49" s="177"/>
      <c r="K49" s="177"/>
      <c r="L49" s="177"/>
      <c r="M49" s="177"/>
      <c r="N49" s="176"/>
      <c r="O49" s="176"/>
      <c r="P49" s="177" t="s">
        <v>1076</v>
      </c>
      <c r="Q49" s="177"/>
      <c r="R49" s="177"/>
      <c r="S49" s="177"/>
      <c r="T49" s="200"/>
      <c r="U49" s="176"/>
      <c r="V49" s="176"/>
      <c r="W49" s="176"/>
      <c r="X49" s="176"/>
      <c r="Y49" s="176"/>
      <c r="Z49" s="176"/>
      <c r="AA49" s="176"/>
      <c r="AB49" s="4"/>
      <c r="AD49" s="3"/>
      <c r="AE49" s="3"/>
      <c r="AF49" s="83"/>
      <c r="AG49" s="84"/>
      <c r="AH49" s="27"/>
      <c r="AI49" s="85"/>
      <c r="AJ49" s="86"/>
      <c r="AK49" s="3"/>
      <c r="AL49" s="3"/>
      <c r="AM49" s="3"/>
      <c r="AN49" s="3"/>
      <c r="AO49" s="3"/>
      <c r="AP49" s="3"/>
      <c r="AQ49" s="3"/>
      <c r="AR49" s="3"/>
      <c r="AS49" s="3"/>
    </row>
    <row r="50" spans="1:45" s="2" customFormat="1">
      <c r="A50" s="1"/>
      <c r="B50" s="29"/>
      <c r="C50" s="182"/>
      <c r="D50" s="46"/>
      <c r="E50" s="47"/>
      <c r="F50" s="182"/>
      <c r="G50" s="48"/>
      <c r="H50" s="49"/>
      <c r="I50" s="34"/>
      <c r="J50" s="34"/>
      <c r="K50" s="34"/>
      <c r="L50" s="34"/>
      <c r="M50" s="34"/>
      <c r="N50" s="125"/>
      <c r="O50" s="160"/>
      <c r="P50" s="160"/>
      <c r="Q50" s="160"/>
      <c r="R50" s="160"/>
      <c r="S50" s="160"/>
      <c r="T50" s="201"/>
      <c r="U50" s="125"/>
      <c r="V50" s="125"/>
      <c r="W50" s="125"/>
      <c r="X50" s="125"/>
      <c r="Y50" s="125"/>
      <c r="Z50" s="125"/>
      <c r="AA50" s="125"/>
      <c r="AB50" s="1"/>
      <c r="AD50" s="3"/>
      <c r="AE50" s="3"/>
      <c r="AF50" s="83"/>
      <c r="AG50" s="84"/>
      <c r="AH50" s="27"/>
      <c r="AI50" s="85"/>
      <c r="AJ50" s="86"/>
      <c r="AK50" s="3"/>
      <c r="AL50" s="3"/>
      <c r="AM50" s="3"/>
      <c r="AN50" s="3"/>
      <c r="AO50" s="3"/>
      <c r="AP50" s="3"/>
      <c r="AQ50" s="3"/>
      <c r="AR50" s="3"/>
      <c r="AS50" s="3"/>
    </row>
    <row r="51" spans="1:45" s="2" customFormat="1">
      <c r="A51" s="1"/>
      <c r="B51" s="247" t="s">
        <v>19</v>
      </c>
      <c r="C51" s="258"/>
      <c r="D51" s="248" t="s">
        <v>20</v>
      </c>
      <c r="E51" s="248"/>
      <c r="F51" s="259"/>
      <c r="G51" s="248"/>
      <c r="H51" s="49"/>
      <c r="I51" s="4"/>
      <c r="J51" s="4"/>
      <c r="K51" s="4"/>
      <c r="L51" s="4"/>
      <c r="M51" s="4"/>
      <c r="N51" s="34"/>
      <c r="O51" s="34"/>
      <c r="P51" s="34"/>
      <c r="Q51" s="34"/>
      <c r="R51" s="34"/>
      <c r="S51" s="34"/>
      <c r="T51" s="195"/>
      <c r="U51" s="34"/>
      <c r="V51" s="34"/>
      <c r="W51" s="34"/>
      <c r="X51" s="34"/>
      <c r="Y51" s="34"/>
      <c r="Z51" s="34"/>
      <c r="AA51" s="1"/>
      <c r="AB51" s="1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</row>
    <row r="52" spans="1:45" s="2" customFormat="1" ht="9" hidden="1" customHeight="1">
      <c r="A52" s="1"/>
      <c r="B52" s="4"/>
      <c r="C52" s="4"/>
      <c r="D52" s="4"/>
      <c r="E52" s="4"/>
      <c r="F52" s="4"/>
      <c r="G52" s="4"/>
      <c r="H52" s="4"/>
      <c r="I52" s="1"/>
      <c r="J52" s="1"/>
      <c r="K52" s="1"/>
      <c r="L52" s="1"/>
      <c r="M52" s="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1"/>
      <c r="AB52" s="1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</row>
    <row r="53" spans="1:45" ht="21" customHeight="1"/>
    <row r="54" spans="1:45" ht="21" customHeight="1">
      <c r="I54" s="177" t="s">
        <v>1078</v>
      </c>
      <c r="J54" s="177"/>
      <c r="K54" s="177"/>
      <c r="L54" s="177"/>
      <c r="M54" s="177"/>
    </row>
    <row r="55" spans="1:45">
      <c r="P55" s="177" t="s">
        <v>1078</v>
      </c>
      <c r="Q55" s="177"/>
      <c r="R55" s="177"/>
      <c r="S55" s="177"/>
      <c r="T55" s="177"/>
    </row>
    <row r="56" spans="1:45" ht="15.75" hidden="1" customHeight="1"/>
    <row r="57" spans="1:45" ht="11.25" customHeight="1"/>
    <row r="58" spans="1:45" s="2" customFormat="1">
      <c r="A58" s="1"/>
      <c r="B58" s="246"/>
      <c r="C58" s="246"/>
      <c r="D58" s="246"/>
      <c r="E58" s="246"/>
      <c r="F58" s="246"/>
      <c r="G58" s="246"/>
      <c r="H58" s="246"/>
      <c r="I58" s="246"/>
      <c r="J58" s="246"/>
      <c r="K58" s="246"/>
      <c r="L58" s="246"/>
      <c r="M58" s="246"/>
      <c r="N58" s="246"/>
      <c r="O58" s="246"/>
      <c r="P58" s="246"/>
      <c r="Q58" s="246"/>
      <c r="R58" s="246"/>
      <c r="S58" s="246"/>
      <c r="T58" s="246"/>
      <c r="U58" s="246"/>
      <c r="V58" s="246"/>
      <c r="W58" s="246"/>
      <c r="X58" s="246"/>
      <c r="Y58" s="246"/>
      <c r="Z58" s="246"/>
      <c r="AA58" s="1"/>
      <c r="AB58" s="1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</row>
  </sheetData>
  <sheetProtection formatCells="0" formatColumns="0" formatRows="0" insertColumns="0" insertRows="0" insertHyperlinks="0" deleteColumns="0" deleteRows="0" sort="0" autoFilter="0" pivotTables="0"/>
  <autoFilter ref="A9:AS29">
    <filterColumn colId="3" showButton="0"/>
  </autoFilter>
  <sortState ref="B11:AA15">
    <sortCondition ref="B11:B15"/>
  </sortState>
  <mergeCells count="59">
    <mergeCell ref="B2:F2"/>
    <mergeCell ref="I2:S2"/>
    <mergeCell ref="U2:AA2"/>
    <mergeCell ref="B3:F3"/>
    <mergeCell ref="I3:S3"/>
    <mergeCell ref="U3:AA3"/>
    <mergeCell ref="AP4:AQ7"/>
    <mergeCell ref="AR4:AS7"/>
    <mergeCell ref="B5:C5"/>
    <mergeCell ref="D5:I5"/>
    <mergeCell ref="B6:C6"/>
    <mergeCell ref="I6:K6"/>
    <mergeCell ref="O6:Q6"/>
    <mergeCell ref="AE4:AE8"/>
    <mergeCell ref="AF4:AF8"/>
    <mergeCell ref="AG4:AG8"/>
    <mergeCell ref="AH4:AK7"/>
    <mergeCell ref="AL4:AM7"/>
    <mergeCell ref="AN4:AO7"/>
    <mergeCell ref="R8:R9"/>
    <mergeCell ref="S8:S10"/>
    <mergeCell ref="B10:F10"/>
    <mergeCell ref="M8:M10"/>
    <mergeCell ref="N8:N9"/>
    <mergeCell ref="O8:O9"/>
    <mergeCell ref="P8:Q8"/>
    <mergeCell ref="B8:B9"/>
    <mergeCell ref="C8:C9"/>
    <mergeCell ref="D8:E9"/>
    <mergeCell ref="F8:F9"/>
    <mergeCell ref="G8:G9"/>
    <mergeCell ref="H8:H9"/>
    <mergeCell ref="I8:I10"/>
    <mergeCell ref="J8:J9"/>
    <mergeCell ref="K8:K10"/>
    <mergeCell ref="L8:L10"/>
    <mergeCell ref="T8:T10"/>
    <mergeCell ref="U8:X8"/>
    <mergeCell ref="Y8:Y9"/>
    <mergeCell ref="Z8:Z9"/>
    <mergeCell ref="AA8:AA10"/>
    <mergeCell ref="B49:G49"/>
    <mergeCell ref="B31:C31"/>
    <mergeCell ref="G32:N32"/>
    <mergeCell ref="G33:N33"/>
    <mergeCell ref="G34:N34"/>
    <mergeCell ref="I36:Z36"/>
    <mergeCell ref="B37:G37"/>
    <mergeCell ref="I37:Z37"/>
    <mergeCell ref="B39:C39"/>
    <mergeCell ref="D39:G39"/>
    <mergeCell ref="B45:C45"/>
    <mergeCell ref="D45:H45"/>
    <mergeCell ref="I45:Z45"/>
    <mergeCell ref="B51:C51"/>
    <mergeCell ref="D51:G51"/>
    <mergeCell ref="B58:C58"/>
    <mergeCell ref="D58:H58"/>
    <mergeCell ref="I58:Z58"/>
  </mergeCells>
  <conditionalFormatting sqref="C11">
    <cfRule type="duplicateValues" dxfId="48" priority="1" stopIfTrue="1"/>
    <cfRule type="duplicateValues" dxfId="47" priority="2" stopIfTrue="1"/>
  </conditionalFormatting>
  <conditionalFormatting sqref="C12:C15">
    <cfRule type="duplicateValues" dxfId="46" priority="3" stopIfTrue="1"/>
    <cfRule type="duplicateValues" dxfId="45" priority="4" stopIfTrue="1"/>
  </conditionalFormatting>
  <dataValidations count="1">
    <dataValidation allowBlank="1" showInputMessage="1" showErrorMessage="1" errorTitle="Không xóa dữ liệu" error="Không xóa dữ liệu" prompt="Không xóa dữ liệu" sqref="AE3:AS9 AF11:AF50 AD11:AD29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AS285"/>
  <sheetViews>
    <sheetView view="pageBreakPreview" zoomScaleSheetLayoutView="100" workbookViewId="0">
      <selection activeCell="N19" sqref="N19"/>
    </sheetView>
  </sheetViews>
  <sheetFormatPr defaultRowHeight="15.75"/>
  <cols>
    <col min="1" max="1" width="1.5" style="1" customWidth="1"/>
    <col min="2" max="2" width="3.25" style="1" customWidth="1"/>
    <col min="3" max="3" width="10.5" style="1" customWidth="1"/>
    <col min="4" max="4" width="15.5" style="1" bestFit="1" customWidth="1"/>
    <col min="5" max="5" width="7.875" style="1" customWidth="1"/>
    <col min="6" max="6" width="11.125" style="1" bestFit="1" customWidth="1"/>
    <col min="7" max="7" width="5" style="1" hidden="1" customWidth="1"/>
    <col min="8" max="8" width="5" style="1" bestFit="1" customWidth="1"/>
    <col min="9" max="9" width="26.625" style="1" hidden="1" customWidth="1"/>
    <col min="10" max="10" width="4.375" style="1" hidden="1" customWidth="1"/>
    <col min="11" max="11" width="7.625" style="1" hidden="1" customWidth="1"/>
    <col min="12" max="12" width="12.375" style="1" hidden="1" customWidth="1"/>
    <col min="13" max="13" width="6.375" style="1" hidden="1" customWidth="1"/>
    <col min="14" max="14" width="5.125" style="1" bestFit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12.375" style="1" hidden="1" customWidth="1"/>
    <col min="20" max="20" width="6.375" style="1" hidden="1" customWidth="1"/>
    <col min="21" max="21" width="5.25" style="1" customWidth="1"/>
    <col min="22" max="24" width="4.875" style="1" customWidth="1"/>
    <col min="25" max="25" width="4.375" style="1" bestFit="1" customWidth="1"/>
    <col min="26" max="26" width="8.25" style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2:45" ht="20.25">
      <c r="G1" s="95"/>
      <c r="H1" s="95"/>
      <c r="I1" s="95" t="s">
        <v>30</v>
      </c>
      <c r="J1" s="95"/>
      <c r="K1" s="95"/>
      <c r="L1" s="95"/>
      <c r="M1" s="95"/>
      <c r="N1" s="95"/>
      <c r="O1" s="95" t="s">
        <v>30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C1" s="109" t="s">
        <v>33</v>
      </c>
      <c r="AD1" s="110" t="s">
        <v>697</v>
      </c>
      <c r="AE1" s="1" t="str">
        <f>AD1&amp;AD3</f>
        <v>BAS1145TL</v>
      </c>
    </row>
    <row r="2" spans="2:45" ht="20.100000000000001" customHeight="1">
      <c r="B2" s="221" t="s">
        <v>0</v>
      </c>
      <c r="C2" s="221"/>
      <c r="D2" s="221"/>
      <c r="E2" s="221"/>
      <c r="F2" s="221"/>
      <c r="G2" s="117"/>
      <c r="H2" s="117"/>
      <c r="I2" s="235" t="s">
        <v>28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117"/>
      <c r="U2" s="233" t="s">
        <v>723</v>
      </c>
      <c r="V2" s="233"/>
      <c r="W2" s="233"/>
      <c r="X2" s="233"/>
      <c r="Y2" s="233"/>
      <c r="Z2" s="233"/>
      <c r="AA2" s="233"/>
      <c r="AB2" s="4"/>
      <c r="AC2" s="109" t="s">
        <v>34</v>
      </c>
      <c r="AD2" s="111" t="s">
        <v>720</v>
      </c>
      <c r="AE2" s="1" t="str">
        <f>AD1&amp;AD2&amp;AD3</f>
        <v>BAS114505TL</v>
      </c>
    </row>
    <row r="3" spans="2:45" ht="20.100000000000001" customHeight="1">
      <c r="B3" s="220" t="s">
        <v>1</v>
      </c>
      <c r="C3" s="220"/>
      <c r="D3" s="220"/>
      <c r="E3" s="220"/>
      <c r="F3" s="220"/>
      <c r="G3" s="118"/>
      <c r="H3" s="118"/>
      <c r="I3" s="245" t="s">
        <v>1060</v>
      </c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118"/>
      <c r="U3" s="234" t="s">
        <v>1059</v>
      </c>
      <c r="V3" s="234"/>
      <c r="W3" s="234"/>
      <c r="X3" s="234"/>
      <c r="Y3" s="234"/>
      <c r="Z3" s="234"/>
      <c r="AA3" s="234"/>
      <c r="AB3" s="125"/>
      <c r="AC3" s="109" t="s">
        <v>722</v>
      </c>
      <c r="AD3" s="110" t="s">
        <v>49</v>
      </c>
      <c r="AL3" s="5"/>
      <c r="AP3" s="5"/>
    </row>
    <row r="4" spans="2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2:45" ht="20.25" customHeight="1">
      <c r="B5" s="237" t="s">
        <v>2</v>
      </c>
      <c r="C5" s="237"/>
      <c r="D5" s="249" t="s">
        <v>844</v>
      </c>
      <c r="E5" s="249"/>
      <c r="F5" s="249"/>
      <c r="G5" s="249"/>
      <c r="H5" s="249"/>
      <c r="I5" s="249"/>
      <c r="J5" s="93"/>
      <c r="K5" s="94" t="s">
        <v>29</v>
      </c>
      <c r="L5" s="171" t="s">
        <v>869</v>
      </c>
      <c r="M5" s="94"/>
      <c r="N5" s="93"/>
      <c r="O5" s="93"/>
      <c r="P5" s="93"/>
      <c r="Q5" s="93"/>
      <c r="R5" s="94" t="s">
        <v>29</v>
      </c>
      <c r="S5" s="171" t="s">
        <v>869</v>
      </c>
      <c r="T5" s="93"/>
      <c r="U5" s="93"/>
      <c r="V5" s="93"/>
      <c r="W5" s="93"/>
      <c r="X5" s="93"/>
      <c r="Y5" s="93"/>
      <c r="Z5" s="133"/>
      <c r="AD5" s="7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2:45" ht="17.25" customHeight="1">
      <c r="B6" s="238" t="s">
        <v>3</v>
      </c>
      <c r="C6" s="238"/>
      <c r="D6" s="97">
        <v>4</v>
      </c>
      <c r="E6" s="132"/>
      <c r="F6" s="132" t="s">
        <v>37</v>
      </c>
      <c r="G6" s="96"/>
      <c r="H6" s="96"/>
      <c r="I6" s="264" t="s">
        <v>1081</v>
      </c>
      <c r="J6" s="265"/>
      <c r="K6" s="265"/>
      <c r="L6" s="132" t="s">
        <v>36</v>
      </c>
      <c r="M6" s="129" t="s">
        <v>1079</v>
      </c>
      <c r="N6" s="96"/>
      <c r="O6" s="232"/>
      <c r="P6" s="232"/>
      <c r="Q6" s="232"/>
      <c r="R6" s="132" t="s">
        <v>36</v>
      </c>
      <c r="S6" s="129"/>
      <c r="T6" s="96"/>
      <c r="U6" s="96"/>
      <c r="V6" s="96"/>
      <c r="W6" s="96"/>
      <c r="X6" s="96"/>
      <c r="Y6" s="96"/>
      <c r="Z6" s="116"/>
      <c r="AD6" s="7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</row>
    <row r="7" spans="2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2:45" ht="28.5" customHeight="1">
      <c r="B8" s="225" t="s">
        <v>4</v>
      </c>
      <c r="C8" s="252" t="s">
        <v>5</v>
      </c>
      <c r="D8" s="239" t="s">
        <v>6</v>
      </c>
      <c r="E8" s="240"/>
      <c r="F8" s="225" t="s">
        <v>7</v>
      </c>
      <c r="G8" s="231" t="s">
        <v>8</v>
      </c>
      <c r="H8" s="231" t="s">
        <v>836</v>
      </c>
      <c r="I8" s="239" t="s">
        <v>9</v>
      </c>
      <c r="J8" s="230" t="s">
        <v>10</v>
      </c>
      <c r="K8" s="225" t="s">
        <v>11</v>
      </c>
      <c r="L8" s="225" t="s">
        <v>13</v>
      </c>
      <c r="M8" s="225" t="s">
        <v>24</v>
      </c>
      <c r="N8" s="222" t="s">
        <v>12</v>
      </c>
      <c r="O8" s="230" t="s">
        <v>9</v>
      </c>
      <c r="P8" s="228" t="s">
        <v>47</v>
      </c>
      <c r="Q8" s="229"/>
      <c r="R8" s="230" t="s">
        <v>11</v>
      </c>
      <c r="S8" s="225" t="s">
        <v>13</v>
      </c>
      <c r="T8" s="225" t="s">
        <v>24</v>
      </c>
      <c r="U8" s="223" t="s">
        <v>38</v>
      </c>
      <c r="V8" s="224"/>
      <c r="W8" s="224"/>
      <c r="X8" s="224"/>
      <c r="Y8" s="243" t="s">
        <v>43</v>
      </c>
      <c r="Z8" s="243" t="s">
        <v>44</v>
      </c>
      <c r="AA8" s="225" t="s">
        <v>13</v>
      </c>
      <c r="AB8" s="124"/>
      <c r="AD8" s="7"/>
      <c r="AE8" s="236"/>
      <c r="AF8" s="236"/>
      <c r="AG8" s="236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2:45" ht="28.5" customHeight="1">
      <c r="B9" s="227"/>
      <c r="C9" s="253"/>
      <c r="D9" s="241"/>
      <c r="E9" s="242"/>
      <c r="F9" s="227"/>
      <c r="G9" s="231"/>
      <c r="H9" s="231"/>
      <c r="I9" s="251"/>
      <c r="J9" s="230"/>
      <c r="K9" s="226"/>
      <c r="L9" s="226"/>
      <c r="M9" s="226"/>
      <c r="N9" s="222"/>
      <c r="O9" s="230"/>
      <c r="P9" s="131" t="s">
        <v>45</v>
      </c>
      <c r="Q9" s="131" t="s">
        <v>46</v>
      </c>
      <c r="R9" s="230"/>
      <c r="S9" s="226"/>
      <c r="T9" s="226"/>
      <c r="U9" s="120" t="s">
        <v>39</v>
      </c>
      <c r="V9" s="121" t="s">
        <v>40</v>
      </c>
      <c r="W9" s="121" t="s">
        <v>41</v>
      </c>
      <c r="X9" s="121" t="s">
        <v>42</v>
      </c>
      <c r="Y9" s="244"/>
      <c r="Z9" s="244"/>
      <c r="AA9" s="226"/>
      <c r="AB9" s="124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2:45">
      <c r="B10" s="228" t="s">
        <v>14</v>
      </c>
      <c r="C10" s="254"/>
      <c r="D10" s="254"/>
      <c r="E10" s="254"/>
      <c r="F10" s="254"/>
      <c r="G10" s="22"/>
      <c r="H10" s="22"/>
      <c r="I10" s="241"/>
      <c r="J10" s="23"/>
      <c r="K10" s="227"/>
      <c r="L10" s="227"/>
      <c r="M10" s="227"/>
      <c r="N10" s="24"/>
      <c r="O10" s="24"/>
      <c r="P10" s="24"/>
      <c r="Q10" s="24"/>
      <c r="R10" s="24"/>
      <c r="S10" s="227"/>
      <c r="T10" s="227"/>
      <c r="U10" s="24"/>
      <c r="V10" s="24"/>
      <c r="W10" s="22"/>
      <c r="X10" s="119"/>
      <c r="Y10" s="25"/>
      <c r="Z10" s="25"/>
      <c r="AA10" s="227"/>
      <c r="AB10" s="124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2:45" s="4" customFormat="1">
      <c r="B11" s="75">
        <v>1</v>
      </c>
      <c r="C11" s="178" t="s">
        <v>433</v>
      </c>
      <c r="D11" s="162" t="s">
        <v>253</v>
      </c>
      <c r="E11" s="163" t="s">
        <v>48</v>
      </c>
      <c r="F11" s="178" t="s">
        <v>352</v>
      </c>
      <c r="G11" s="144" t="s">
        <v>15</v>
      </c>
      <c r="H11" s="175" t="s">
        <v>820</v>
      </c>
      <c r="I11" s="218" t="s">
        <v>869</v>
      </c>
      <c r="J11" s="127"/>
      <c r="K11" s="144"/>
      <c r="L11" s="144" t="str">
        <f t="shared" ref="L11:L48" si="0">+IF(OR($G11=0,$H11=0),"Không đủ ĐKDT","")</f>
        <v/>
      </c>
      <c r="M11" s="147" t="s">
        <v>1063</v>
      </c>
      <c r="N11" s="142"/>
      <c r="O11" s="142"/>
      <c r="P11" s="142"/>
      <c r="Q11" s="142"/>
      <c r="R11" s="142"/>
      <c r="S11" s="172" t="str">
        <f t="shared" ref="S11:S48" si="1">+IF(OR($G11=0,$H11=0),"Không đủ ĐKDT","")</f>
        <v/>
      </c>
      <c r="T11" s="193" t="s">
        <v>1062</v>
      </c>
      <c r="U11" s="142">
        <v>50</v>
      </c>
      <c r="V11" s="142">
        <v>1</v>
      </c>
      <c r="W11" s="142">
        <v>40</v>
      </c>
      <c r="X11" s="147">
        <v>30</v>
      </c>
      <c r="Y11" s="122">
        <f t="shared" ref="Y11:Y48" si="2">SUM(U11:X11)</f>
        <v>121</v>
      </c>
      <c r="Z11" s="123">
        <f t="shared" ref="Z11:Z48" si="3">ROUND(Y11/40,1)</f>
        <v>3</v>
      </c>
      <c r="AA11" s="144" t="str">
        <f t="shared" ref="AA11:AA48" si="4">+IF($G11=0,"Không đủ ĐKDT","")</f>
        <v/>
      </c>
      <c r="AC11" s="112" t="str">
        <f>C11&amp;$AE$2</f>
        <v>B15DCCN016BAS114505TL</v>
      </c>
      <c r="AD11" s="68"/>
      <c r="AE11" s="69"/>
      <c r="AF11" s="83"/>
      <c r="AG11" s="84"/>
      <c r="AH11" s="27"/>
      <c r="AI11" s="88"/>
      <c r="AJ11" s="89"/>
      <c r="AK11" s="90"/>
      <c r="AL11" s="91"/>
      <c r="AM11" s="69"/>
      <c r="AN11" s="69"/>
      <c r="AO11" s="69"/>
      <c r="AP11" s="69"/>
      <c r="AQ11" s="69"/>
      <c r="AR11" s="69"/>
      <c r="AS11" s="69"/>
    </row>
    <row r="12" spans="2:45" s="4" customFormat="1">
      <c r="B12" s="50">
        <v>2</v>
      </c>
      <c r="C12" s="179" t="s">
        <v>845</v>
      </c>
      <c r="D12" s="166" t="s">
        <v>230</v>
      </c>
      <c r="E12" s="167" t="s">
        <v>48</v>
      </c>
      <c r="F12" s="179" t="s">
        <v>405</v>
      </c>
      <c r="G12" s="139" t="s">
        <v>15</v>
      </c>
      <c r="H12" s="52" t="s">
        <v>820</v>
      </c>
      <c r="I12" s="216" t="s">
        <v>869</v>
      </c>
      <c r="J12" s="128"/>
      <c r="K12" s="51"/>
      <c r="L12" s="139" t="str">
        <f t="shared" si="0"/>
        <v/>
      </c>
      <c r="M12" s="79" t="s">
        <v>1063</v>
      </c>
      <c r="N12" s="54"/>
      <c r="O12" s="54"/>
      <c r="P12" s="54"/>
      <c r="Q12" s="54"/>
      <c r="R12" s="54"/>
      <c r="S12" s="51" t="str">
        <f t="shared" si="1"/>
        <v/>
      </c>
      <c r="T12" s="194" t="s">
        <v>1062</v>
      </c>
      <c r="U12" s="54">
        <v>30</v>
      </c>
      <c r="V12" s="54">
        <v>1</v>
      </c>
      <c r="W12" s="141">
        <v>30</v>
      </c>
      <c r="X12" s="79">
        <v>1</v>
      </c>
      <c r="Y12" s="122">
        <f t="shared" si="2"/>
        <v>62</v>
      </c>
      <c r="Z12" s="123">
        <f t="shared" si="3"/>
        <v>1.6</v>
      </c>
      <c r="AA12" s="51" t="str">
        <f t="shared" si="4"/>
        <v/>
      </c>
      <c r="AC12" s="112" t="str">
        <f>C12&amp;$AE$2</f>
        <v>B15DCKT010BAS114505TL</v>
      </c>
      <c r="AD12" s="68"/>
      <c r="AE12" s="69"/>
      <c r="AF12" s="83"/>
      <c r="AG12" s="84"/>
      <c r="AH12" s="27"/>
      <c r="AI12" s="88"/>
      <c r="AJ12" s="89"/>
      <c r="AK12" s="90"/>
      <c r="AL12" s="91"/>
      <c r="AM12" s="70"/>
      <c r="AN12" s="70"/>
      <c r="AO12" s="70"/>
      <c r="AP12" s="70"/>
      <c r="AQ12" s="70"/>
      <c r="AR12" s="70"/>
      <c r="AS12" s="49"/>
    </row>
    <row r="13" spans="2:45" s="4" customFormat="1">
      <c r="B13" s="50">
        <v>3</v>
      </c>
      <c r="C13" s="179" t="s">
        <v>846</v>
      </c>
      <c r="D13" s="166" t="s">
        <v>287</v>
      </c>
      <c r="E13" s="167" t="s">
        <v>48</v>
      </c>
      <c r="F13" s="179" t="s">
        <v>414</v>
      </c>
      <c r="G13" s="139" t="s">
        <v>15</v>
      </c>
      <c r="H13" s="145" t="s">
        <v>820</v>
      </c>
      <c r="I13" s="216" t="s">
        <v>869</v>
      </c>
      <c r="J13" s="128"/>
      <c r="K13" s="139"/>
      <c r="L13" s="139" t="str">
        <f t="shared" si="0"/>
        <v/>
      </c>
      <c r="M13" s="148" t="s">
        <v>1063</v>
      </c>
      <c r="N13" s="141"/>
      <c r="O13" s="141"/>
      <c r="P13" s="141"/>
      <c r="Q13" s="141"/>
      <c r="R13" s="141"/>
      <c r="S13" s="139" t="str">
        <f t="shared" si="1"/>
        <v/>
      </c>
      <c r="T13" s="194" t="s">
        <v>1062</v>
      </c>
      <c r="U13" s="141">
        <v>10</v>
      </c>
      <c r="V13" s="141">
        <v>1</v>
      </c>
      <c r="W13" s="141">
        <v>1</v>
      </c>
      <c r="X13" s="148">
        <v>1</v>
      </c>
      <c r="Y13" s="122">
        <f t="shared" si="2"/>
        <v>13</v>
      </c>
      <c r="Z13" s="123">
        <f t="shared" si="3"/>
        <v>0.3</v>
      </c>
      <c r="AA13" s="139" t="str">
        <f t="shared" si="4"/>
        <v/>
      </c>
      <c r="AC13" s="112"/>
      <c r="AD13" s="68"/>
      <c r="AE13" s="69"/>
      <c r="AF13" s="83"/>
      <c r="AG13" s="84"/>
      <c r="AH13" s="27"/>
      <c r="AI13" s="88"/>
      <c r="AJ13" s="89"/>
      <c r="AK13" s="90"/>
      <c r="AL13" s="91"/>
      <c r="AM13" s="70"/>
      <c r="AN13" s="70"/>
      <c r="AO13" s="70"/>
      <c r="AP13" s="70"/>
      <c r="AQ13" s="70"/>
      <c r="AR13" s="70"/>
      <c r="AS13" s="49"/>
    </row>
    <row r="14" spans="2:45" s="4" customFormat="1">
      <c r="B14" s="50">
        <v>4</v>
      </c>
      <c r="C14" s="179" t="s">
        <v>542</v>
      </c>
      <c r="D14" s="166" t="s">
        <v>543</v>
      </c>
      <c r="E14" s="167" t="s">
        <v>143</v>
      </c>
      <c r="F14" s="179" t="s">
        <v>382</v>
      </c>
      <c r="G14" s="139" t="s">
        <v>15</v>
      </c>
      <c r="H14" s="145" t="s">
        <v>820</v>
      </c>
      <c r="I14" s="216" t="s">
        <v>869</v>
      </c>
      <c r="J14" s="128"/>
      <c r="K14" s="139"/>
      <c r="L14" s="139" t="str">
        <f t="shared" si="0"/>
        <v/>
      </c>
      <c r="M14" s="148" t="s">
        <v>1063</v>
      </c>
      <c r="N14" s="141"/>
      <c r="O14" s="141"/>
      <c r="P14" s="141"/>
      <c r="Q14" s="141"/>
      <c r="R14" s="141"/>
      <c r="S14" s="139" t="str">
        <f t="shared" si="1"/>
        <v/>
      </c>
      <c r="T14" s="194" t="s">
        <v>1062</v>
      </c>
      <c r="U14" s="141">
        <v>75</v>
      </c>
      <c r="V14" s="141">
        <v>80</v>
      </c>
      <c r="W14" s="141">
        <v>90</v>
      </c>
      <c r="X14" s="148">
        <v>90</v>
      </c>
      <c r="Y14" s="122">
        <f t="shared" si="2"/>
        <v>335</v>
      </c>
      <c r="Z14" s="123">
        <f t="shared" si="3"/>
        <v>8.4</v>
      </c>
      <c r="AA14" s="139" t="str">
        <f t="shared" si="4"/>
        <v/>
      </c>
      <c r="AC14" s="112"/>
      <c r="AD14" s="68"/>
      <c r="AE14" s="69"/>
      <c r="AF14" s="83"/>
      <c r="AG14" s="84"/>
      <c r="AH14" s="27"/>
      <c r="AI14" s="88"/>
      <c r="AJ14" s="89"/>
      <c r="AK14" s="90"/>
      <c r="AL14" s="91"/>
      <c r="AM14" s="70"/>
      <c r="AN14" s="70"/>
      <c r="AO14" s="70"/>
      <c r="AP14" s="70"/>
      <c r="AQ14" s="70"/>
      <c r="AR14" s="70"/>
      <c r="AS14" s="49"/>
    </row>
    <row r="15" spans="2:45" s="4" customFormat="1">
      <c r="B15" s="50">
        <v>5</v>
      </c>
      <c r="C15" s="179" t="s">
        <v>538</v>
      </c>
      <c r="D15" s="166" t="s">
        <v>108</v>
      </c>
      <c r="E15" s="167" t="s">
        <v>143</v>
      </c>
      <c r="F15" s="179" t="s">
        <v>404</v>
      </c>
      <c r="G15" s="139" t="s">
        <v>15</v>
      </c>
      <c r="H15" s="145" t="s">
        <v>820</v>
      </c>
      <c r="I15" s="216" t="s">
        <v>869</v>
      </c>
      <c r="J15" s="128"/>
      <c r="K15" s="139"/>
      <c r="L15" s="139" t="str">
        <f t="shared" si="0"/>
        <v/>
      </c>
      <c r="M15" s="148" t="s">
        <v>1063</v>
      </c>
      <c r="N15" s="141"/>
      <c r="O15" s="141"/>
      <c r="P15" s="141"/>
      <c r="Q15" s="141"/>
      <c r="R15" s="141"/>
      <c r="S15" s="139" t="str">
        <f t="shared" si="1"/>
        <v/>
      </c>
      <c r="T15" s="194" t="s">
        <v>1062</v>
      </c>
      <c r="U15" s="141">
        <v>10</v>
      </c>
      <c r="V15" s="141">
        <v>1</v>
      </c>
      <c r="W15" s="141">
        <v>50</v>
      </c>
      <c r="X15" s="148">
        <v>1</v>
      </c>
      <c r="Y15" s="122">
        <f t="shared" si="2"/>
        <v>62</v>
      </c>
      <c r="Z15" s="123">
        <f t="shared" si="3"/>
        <v>1.6</v>
      </c>
      <c r="AA15" s="139" t="str">
        <f t="shared" si="4"/>
        <v/>
      </c>
      <c r="AC15" s="112"/>
      <c r="AD15" s="68"/>
      <c r="AE15" s="69"/>
      <c r="AF15" s="83"/>
      <c r="AG15" s="84"/>
      <c r="AH15" s="27"/>
      <c r="AI15" s="88"/>
      <c r="AJ15" s="89"/>
      <c r="AK15" s="90"/>
      <c r="AL15" s="91"/>
      <c r="AM15" s="70"/>
      <c r="AN15" s="70"/>
      <c r="AO15" s="70"/>
      <c r="AP15" s="70"/>
      <c r="AQ15" s="70"/>
      <c r="AR15" s="70"/>
      <c r="AS15" s="49"/>
    </row>
    <row r="16" spans="2:45" s="4" customFormat="1">
      <c r="B16" s="50">
        <v>6</v>
      </c>
      <c r="C16" s="179" t="s">
        <v>738</v>
      </c>
      <c r="D16" s="166" t="s">
        <v>110</v>
      </c>
      <c r="E16" s="167" t="s">
        <v>201</v>
      </c>
      <c r="F16" s="179" t="s">
        <v>410</v>
      </c>
      <c r="G16" s="139" t="s">
        <v>15</v>
      </c>
      <c r="H16" s="145" t="s">
        <v>820</v>
      </c>
      <c r="I16" s="216" t="s">
        <v>869</v>
      </c>
      <c r="J16" s="128"/>
      <c r="K16" s="139"/>
      <c r="L16" s="139" t="str">
        <f t="shared" si="0"/>
        <v/>
      </c>
      <c r="M16" s="148" t="s">
        <v>1063</v>
      </c>
      <c r="N16" s="141"/>
      <c r="O16" s="141"/>
      <c r="P16" s="141"/>
      <c r="Q16" s="141"/>
      <c r="R16" s="141"/>
      <c r="S16" s="139" t="str">
        <f t="shared" si="1"/>
        <v/>
      </c>
      <c r="T16" s="194" t="s">
        <v>1062</v>
      </c>
      <c r="U16" s="141">
        <v>10</v>
      </c>
      <c r="V16" s="141">
        <v>1</v>
      </c>
      <c r="W16" s="141">
        <v>1</v>
      </c>
      <c r="X16" s="148">
        <v>1</v>
      </c>
      <c r="Y16" s="122">
        <f t="shared" si="2"/>
        <v>13</v>
      </c>
      <c r="Z16" s="123">
        <f t="shared" si="3"/>
        <v>0.3</v>
      </c>
      <c r="AA16" s="139" t="str">
        <f t="shared" si="4"/>
        <v/>
      </c>
      <c r="AC16" s="112"/>
      <c r="AD16" s="68"/>
      <c r="AE16" s="69"/>
      <c r="AF16" s="83"/>
      <c r="AG16" s="84"/>
      <c r="AH16" s="27"/>
      <c r="AI16" s="88"/>
      <c r="AJ16" s="89"/>
      <c r="AK16" s="90"/>
      <c r="AL16" s="91"/>
      <c r="AM16" s="70"/>
      <c r="AN16" s="70"/>
      <c r="AO16" s="70"/>
      <c r="AP16" s="70"/>
      <c r="AQ16" s="70"/>
      <c r="AR16" s="70"/>
      <c r="AS16" s="49"/>
    </row>
    <row r="17" spans="2:45" s="4" customFormat="1">
      <c r="B17" s="50">
        <v>7</v>
      </c>
      <c r="C17" s="179" t="s">
        <v>847</v>
      </c>
      <c r="D17" s="166" t="s">
        <v>331</v>
      </c>
      <c r="E17" s="167" t="s">
        <v>93</v>
      </c>
      <c r="F17" s="179" t="s">
        <v>159</v>
      </c>
      <c r="G17" s="139" t="s">
        <v>15</v>
      </c>
      <c r="H17" s="145" t="s">
        <v>820</v>
      </c>
      <c r="I17" s="216" t="s">
        <v>869</v>
      </c>
      <c r="J17" s="128"/>
      <c r="K17" s="139"/>
      <c r="L17" s="139" t="str">
        <f t="shared" si="0"/>
        <v/>
      </c>
      <c r="M17" s="148" t="s">
        <v>1063</v>
      </c>
      <c r="N17" s="141"/>
      <c r="O17" s="141"/>
      <c r="P17" s="141"/>
      <c r="Q17" s="141"/>
      <c r="R17" s="141"/>
      <c r="S17" s="139" t="str">
        <f t="shared" si="1"/>
        <v/>
      </c>
      <c r="T17" s="194" t="s">
        <v>1062</v>
      </c>
      <c r="U17" s="141">
        <v>50</v>
      </c>
      <c r="V17" s="141">
        <v>1</v>
      </c>
      <c r="W17" s="141">
        <v>1</v>
      </c>
      <c r="X17" s="148">
        <v>1</v>
      </c>
      <c r="Y17" s="122">
        <f t="shared" si="2"/>
        <v>53</v>
      </c>
      <c r="Z17" s="123">
        <f t="shared" si="3"/>
        <v>1.3</v>
      </c>
      <c r="AA17" s="139" t="str">
        <f t="shared" si="4"/>
        <v/>
      </c>
      <c r="AC17" s="112"/>
      <c r="AD17" s="68"/>
      <c r="AE17" s="69"/>
      <c r="AF17" s="83"/>
      <c r="AG17" s="84"/>
      <c r="AH17" s="27"/>
      <c r="AI17" s="88"/>
      <c r="AJ17" s="89"/>
      <c r="AK17" s="90"/>
      <c r="AL17" s="91"/>
      <c r="AM17" s="70"/>
      <c r="AN17" s="70"/>
      <c r="AO17" s="70"/>
      <c r="AP17" s="70"/>
      <c r="AQ17" s="70"/>
      <c r="AR17" s="70"/>
      <c r="AS17" s="49"/>
    </row>
    <row r="18" spans="2:45" s="4" customFormat="1">
      <c r="B18" s="50">
        <v>8</v>
      </c>
      <c r="C18" s="179" t="s">
        <v>448</v>
      </c>
      <c r="D18" s="166" t="s">
        <v>449</v>
      </c>
      <c r="E18" s="167" t="s">
        <v>94</v>
      </c>
      <c r="F18" s="179" t="s">
        <v>450</v>
      </c>
      <c r="G18" s="139" t="s">
        <v>15</v>
      </c>
      <c r="H18" s="145" t="s">
        <v>820</v>
      </c>
      <c r="I18" s="216" t="s">
        <v>869</v>
      </c>
      <c r="J18" s="128"/>
      <c r="K18" s="139"/>
      <c r="L18" s="139" t="str">
        <f t="shared" si="0"/>
        <v/>
      </c>
      <c r="M18" s="148" t="s">
        <v>1063</v>
      </c>
      <c r="N18" s="141"/>
      <c r="O18" s="141"/>
      <c r="P18" s="141"/>
      <c r="Q18" s="141"/>
      <c r="R18" s="141"/>
      <c r="S18" s="139" t="str">
        <f t="shared" si="1"/>
        <v/>
      </c>
      <c r="T18" s="194" t="s">
        <v>1062</v>
      </c>
      <c r="U18" s="141">
        <v>10</v>
      </c>
      <c r="V18" s="141">
        <v>1</v>
      </c>
      <c r="W18" s="141">
        <v>1</v>
      </c>
      <c r="X18" s="148">
        <v>1</v>
      </c>
      <c r="Y18" s="122">
        <f t="shared" si="2"/>
        <v>13</v>
      </c>
      <c r="Z18" s="123">
        <f t="shared" si="3"/>
        <v>0.3</v>
      </c>
      <c r="AA18" s="139" t="str">
        <f t="shared" si="4"/>
        <v/>
      </c>
      <c r="AC18" s="112"/>
      <c r="AD18" s="68"/>
      <c r="AE18" s="69"/>
      <c r="AF18" s="83"/>
      <c r="AG18" s="84"/>
      <c r="AH18" s="27"/>
      <c r="AI18" s="88"/>
      <c r="AJ18" s="89"/>
      <c r="AK18" s="90"/>
      <c r="AL18" s="91"/>
      <c r="AM18" s="70"/>
      <c r="AN18" s="70"/>
      <c r="AO18" s="70"/>
      <c r="AP18" s="70"/>
      <c r="AQ18" s="70"/>
      <c r="AR18" s="70"/>
      <c r="AS18" s="49"/>
    </row>
    <row r="19" spans="2:45" s="4" customFormat="1">
      <c r="B19" s="50">
        <v>9</v>
      </c>
      <c r="C19" s="179" t="s">
        <v>651</v>
      </c>
      <c r="D19" s="166" t="s">
        <v>544</v>
      </c>
      <c r="E19" s="167" t="s">
        <v>94</v>
      </c>
      <c r="F19" s="179" t="s">
        <v>55</v>
      </c>
      <c r="G19" s="139" t="s">
        <v>15</v>
      </c>
      <c r="H19" s="145" t="s">
        <v>820</v>
      </c>
      <c r="I19" s="216" t="s">
        <v>869</v>
      </c>
      <c r="J19" s="128"/>
      <c r="K19" s="139"/>
      <c r="L19" s="139" t="str">
        <f t="shared" si="0"/>
        <v/>
      </c>
      <c r="M19" s="148" t="s">
        <v>1063</v>
      </c>
      <c r="N19" s="141"/>
      <c r="O19" s="141"/>
      <c r="P19" s="141"/>
      <c r="Q19" s="141"/>
      <c r="R19" s="141"/>
      <c r="S19" s="139" t="str">
        <f t="shared" si="1"/>
        <v/>
      </c>
      <c r="T19" s="194" t="s">
        <v>1062</v>
      </c>
      <c r="U19" s="141">
        <v>70</v>
      </c>
      <c r="V19" s="141">
        <v>65</v>
      </c>
      <c r="W19" s="141">
        <v>45</v>
      </c>
      <c r="X19" s="148">
        <v>1</v>
      </c>
      <c r="Y19" s="122">
        <f t="shared" si="2"/>
        <v>181</v>
      </c>
      <c r="Z19" s="123">
        <f t="shared" si="3"/>
        <v>4.5</v>
      </c>
      <c r="AA19" s="139" t="str">
        <f t="shared" si="4"/>
        <v/>
      </c>
      <c r="AC19" s="112"/>
      <c r="AD19" s="68"/>
      <c r="AE19" s="69"/>
      <c r="AF19" s="83"/>
      <c r="AG19" s="84"/>
      <c r="AH19" s="27"/>
      <c r="AI19" s="88"/>
      <c r="AJ19" s="89"/>
      <c r="AK19" s="90"/>
      <c r="AL19" s="91"/>
      <c r="AM19" s="70"/>
      <c r="AN19" s="70"/>
      <c r="AO19" s="70"/>
      <c r="AP19" s="70"/>
      <c r="AQ19" s="70"/>
      <c r="AR19" s="70"/>
      <c r="AS19" s="49"/>
    </row>
    <row r="20" spans="2:45" s="4" customFormat="1">
      <c r="B20" s="50">
        <v>10</v>
      </c>
      <c r="C20" s="179" t="s">
        <v>848</v>
      </c>
      <c r="D20" s="166" t="s">
        <v>849</v>
      </c>
      <c r="E20" s="167" t="s">
        <v>128</v>
      </c>
      <c r="F20" s="179" t="s">
        <v>166</v>
      </c>
      <c r="G20" s="139" t="s">
        <v>15</v>
      </c>
      <c r="H20" s="145" t="s">
        <v>820</v>
      </c>
      <c r="I20" s="216" t="s">
        <v>869</v>
      </c>
      <c r="J20" s="128"/>
      <c r="K20" s="139"/>
      <c r="L20" s="139" t="str">
        <f t="shared" si="0"/>
        <v/>
      </c>
      <c r="M20" s="148" t="s">
        <v>1063</v>
      </c>
      <c r="N20" s="141"/>
      <c r="O20" s="141"/>
      <c r="P20" s="141"/>
      <c r="Q20" s="141"/>
      <c r="R20" s="141"/>
      <c r="S20" s="139" t="str">
        <f t="shared" si="1"/>
        <v/>
      </c>
      <c r="T20" s="194" t="s">
        <v>1062</v>
      </c>
      <c r="U20" s="141">
        <v>20</v>
      </c>
      <c r="V20" s="141">
        <v>1</v>
      </c>
      <c r="W20" s="141">
        <v>40</v>
      </c>
      <c r="X20" s="148">
        <v>1</v>
      </c>
      <c r="Y20" s="122">
        <f t="shared" si="2"/>
        <v>62</v>
      </c>
      <c r="Z20" s="123">
        <f t="shared" si="3"/>
        <v>1.6</v>
      </c>
      <c r="AA20" s="139" t="str">
        <f t="shared" si="4"/>
        <v/>
      </c>
      <c r="AC20" s="112"/>
      <c r="AD20" s="68"/>
      <c r="AE20" s="69"/>
      <c r="AF20" s="83"/>
      <c r="AG20" s="84"/>
      <c r="AH20" s="27"/>
      <c r="AI20" s="88"/>
      <c r="AJ20" s="89"/>
      <c r="AK20" s="90"/>
      <c r="AL20" s="91"/>
      <c r="AM20" s="70"/>
      <c r="AN20" s="70"/>
      <c r="AO20" s="70"/>
      <c r="AP20" s="70"/>
      <c r="AQ20" s="70"/>
      <c r="AR20" s="70"/>
      <c r="AS20" s="49"/>
    </row>
    <row r="21" spans="2:45" s="4" customFormat="1">
      <c r="B21" s="50">
        <v>11</v>
      </c>
      <c r="C21" s="179" t="s">
        <v>850</v>
      </c>
      <c r="D21" s="166" t="s">
        <v>552</v>
      </c>
      <c r="E21" s="167" t="s">
        <v>320</v>
      </c>
      <c r="F21" s="179" t="s">
        <v>414</v>
      </c>
      <c r="G21" s="139" t="s">
        <v>15</v>
      </c>
      <c r="H21" s="145" t="s">
        <v>820</v>
      </c>
      <c r="I21" s="216" t="s">
        <v>869</v>
      </c>
      <c r="J21" s="128"/>
      <c r="K21" s="139"/>
      <c r="L21" s="139" t="str">
        <f t="shared" si="0"/>
        <v/>
      </c>
      <c r="M21" s="148" t="s">
        <v>1063</v>
      </c>
      <c r="N21" s="141"/>
      <c r="O21" s="141"/>
      <c r="P21" s="141"/>
      <c r="Q21" s="141"/>
      <c r="R21" s="141"/>
      <c r="S21" s="139" t="str">
        <f t="shared" si="1"/>
        <v/>
      </c>
      <c r="T21" s="194" t="s">
        <v>1062</v>
      </c>
      <c r="U21" s="141">
        <v>10</v>
      </c>
      <c r="V21" s="141">
        <v>1</v>
      </c>
      <c r="W21" s="141">
        <v>30</v>
      </c>
      <c r="X21" s="148">
        <v>1</v>
      </c>
      <c r="Y21" s="122">
        <f t="shared" si="2"/>
        <v>42</v>
      </c>
      <c r="Z21" s="123">
        <f t="shared" si="3"/>
        <v>1.1000000000000001</v>
      </c>
      <c r="AA21" s="139" t="str">
        <f t="shared" si="4"/>
        <v/>
      </c>
      <c r="AC21" s="112"/>
      <c r="AD21" s="68"/>
      <c r="AE21" s="69"/>
      <c r="AF21" s="83"/>
      <c r="AG21" s="84"/>
      <c r="AH21" s="27"/>
      <c r="AI21" s="88"/>
      <c r="AJ21" s="89"/>
      <c r="AK21" s="90"/>
      <c r="AL21" s="91"/>
      <c r="AM21" s="70"/>
      <c r="AN21" s="70"/>
      <c r="AO21" s="70"/>
      <c r="AP21" s="70"/>
      <c r="AQ21" s="70"/>
      <c r="AR21" s="70"/>
      <c r="AS21" s="49"/>
    </row>
    <row r="22" spans="2:45" s="4" customFormat="1">
      <c r="B22" s="50">
        <v>12</v>
      </c>
      <c r="C22" s="179" t="s">
        <v>851</v>
      </c>
      <c r="D22" s="166" t="s">
        <v>852</v>
      </c>
      <c r="E22" s="167" t="s">
        <v>98</v>
      </c>
      <c r="F22" s="179" t="s">
        <v>621</v>
      </c>
      <c r="G22" s="139" t="s">
        <v>15</v>
      </c>
      <c r="H22" s="145" t="s">
        <v>820</v>
      </c>
      <c r="I22" s="216" t="s">
        <v>869</v>
      </c>
      <c r="J22" s="128"/>
      <c r="K22" s="139"/>
      <c r="L22" s="139" t="str">
        <f t="shared" si="0"/>
        <v/>
      </c>
      <c r="M22" s="148" t="s">
        <v>1063</v>
      </c>
      <c r="N22" s="141"/>
      <c r="O22" s="141"/>
      <c r="P22" s="141"/>
      <c r="Q22" s="141"/>
      <c r="R22" s="141"/>
      <c r="S22" s="139" t="str">
        <f t="shared" si="1"/>
        <v/>
      </c>
      <c r="T22" s="194" t="s">
        <v>1062</v>
      </c>
      <c r="U22" s="141">
        <v>40</v>
      </c>
      <c r="V22" s="141">
        <v>1</v>
      </c>
      <c r="W22" s="141">
        <v>10</v>
      </c>
      <c r="X22" s="148">
        <v>1</v>
      </c>
      <c r="Y22" s="122">
        <f t="shared" si="2"/>
        <v>52</v>
      </c>
      <c r="Z22" s="123">
        <f t="shared" si="3"/>
        <v>1.3</v>
      </c>
      <c r="AA22" s="139" t="str">
        <f t="shared" si="4"/>
        <v/>
      </c>
      <c r="AC22" s="112"/>
      <c r="AD22" s="68"/>
      <c r="AE22" s="69"/>
      <c r="AF22" s="83"/>
      <c r="AG22" s="84"/>
      <c r="AH22" s="27"/>
      <c r="AI22" s="88"/>
      <c r="AJ22" s="89"/>
      <c r="AK22" s="90"/>
      <c r="AL22" s="91"/>
      <c r="AM22" s="70"/>
      <c r="AN22" s="70"/>
      <c r="AO22" s="70"/>
      <c r="AP22" s="70"/>
      <c r="AQ22" s="70"/>
      <c r="AR22" s="70"/>
      <c r="AS22" s="49"/>
    </row>
    <row r="23" spans="2:45" s="4" customFormat="1">
      <c r="B23" s="50">
        <v>13</v>
      </c>
      <c r="C23" s="179" t="s">
        <v>853</v>
      </c>
      <c r="D23" s="166" t="s">
        <v>457</v>
      </c>
      <c r="E23" s="167" t="s">
        <v>98</v>
      </c>
      <c r="F23" s="179" t="s">
        <v>404</v>
      </c>
      <c r="G23" s="139" t="s">
        <v>15</v>
      </c>
      <c r="H23" s="145" t="s">
        <v>820</v>
      </c>
      <c r="I23" s="216" t="s">
        <v>869</v>
      </c>
      <c r="J23" s="128"/>
      <c r="K23" s="139"/>
      <c r="L23" s="139" t="str">
        <f t="shared" si="0"/>
        <v/>
      </c>
      <c r="M23" s="148" t="s">
        <v>1063</v>
      </c>
      <c r="N23" s="141"/>
      <c r="O23" s="141"/>
      <c r="P23" s="141"/>
      <c r="Q23" s="141"/>
      <c r="R23" s="141"/>
      <c r="S23" s="139" t="str">
        <f t="shared" si="1"/>
        <v/>
      </c>
      <c r="T23" s="194" t="s">
        <v>1062</v>
      </c>
      <c r="U23" s="141">
        <v>70</v>
      </c>
      <c r="V23" s="141">
        <v>1</v>
      </c>
      <c r="W23" s="141">
        <v>70</v>
      </c>
      <c r="X23" s="148">
        <v>1</v>
      </c>
      <c r="Y23" s="122">
        <f t="shared" si="2"/>
        <v>142</v>
      </c>
      <c r="Z23" s="123">
        <f t="shared" si="3"/>
        <v>3.6</v>
      </c>
      <c r="AA23" s="139" t="str">
        <f t="shared" si="4"/>
        <v/>
      </c>
      <c r="AC23" s="112"/>
      <c r="AD23" s="68"/>
      <c r="AE23" s="69"/>
      <c r="AF23" s="83"/>
      <c r="AG23" s="84"/>
      <c r="AH23" s="27"/>
      <c r="AI23" s="88"/>
      <c r="AJ23" s="89"/>
      <c r="AK23" s="90"/>
      <c r="AL23" s="91"/>
      <c r="AM23" s="70"/>
      <c r="AN23" s="70"/>
      <c r="AO23" s="70"/>
      <c r="AP23" s="70"/>
      <c r="AQ23" s="70"/>
      <c r="AR23" s="70"/>
      <c r="AS23" s="49"/>
    </row>
    <row r="24" spans="2:45" s="4" customFormat="1">
      <c r="B24" s="50">
        <v>14</v>
      </c>
      <c r="C24" s="179" t="s">
        <v>854</v>
      </c>
      <c r="D24" s="166" t="s">
        <v>80</v>
      </c>
      <c r="E24" s="167" t="s">
        <v>66</v>
      </c>
      <c r="F24" s="179" t="s">
        <v>469</v>
      </c>
      <c r="G24" s="139" t="s">
        <v>15</v>
      </c>
      <c r="H24" s="145" t="s">
        <v>820</v>
      </c>
      <c r="I24" s="216" t="s">
        <v>869</v>
      </c>
      <c r="J24" s="128"/>
      <c r="K24" s="139"/>
      <c r="L24" s="139" t="str">
        <f t="shared" si="0"/>
        <v/>
      </c>
      <c r="M24" s="148" t="s">
        <v>1063</v>
      </c>
      <c r="N24" s="141"/>
      <c r="O24" s="141"/>
      <c r="P24" s="141"/>
      <c r="Q24" s="141"/>
      <c r="R24" s="141"/>
      <c r="S24" s="139" t="str">
        <f t="shared" si="1"/>
        <v/>
      </c>
      <c r="T24" s="194" t="s">
        <v>1062</v>
      </c>
      <c r="U24" s="141">
        <v>30</v>
      </c>
      <c r="V24" s="141">
        <v>5</v>
      </c>
      <c r="W24" s="141">
        <v>60</v>
      </c>
      <c r="X24" s="148">
        <v>1</v>
      </c>
      <c r="Y24" s="122">
        <f t="shared" si="2"/>
        <v>96</v>
      </c>
      <c r="Z24" s="123">
        <f t="shared" si="3"/>
        <v>2.4</v>
      </c>
      <c r="AA24" s="139" t="str">
        <f t="shared" si="4"/>
        <v/>
      </c>
      <c r="AC24" s="112"/>
      <c r="AD24" s="68"/>
      <c r="AE24" s="69"/>
      <c r="AF24" s="83"/>
      <c r="AG24" s="84"/>
      <c r="AH24" s="27"/>
      <c r="AI24" s="88"/>
      <c r="AJ24" s="89"/>
      <c r="AK24" s="90"/>
      <c r="AL24" s="91"/>
      <c r="AM24" s="70"/>
      <c r="AN24" s="70"/>
      <c r="AO24" s="70"/>
      <c r="AP24" s="70"/>
      <c r="AQ24" s="70"/>
      <c r="AR24" s="70"/>
      <c r="AS24" s="49"/>
    </row>
    <row r="25" spans="2:45" s="4" customFormat="1">
      <c r="B25" s="50">
        <v>15</v>
      </c>
      <c r="C25" s="179" t="s">
        <v>536</v>
      </c>
      <c r="D25" s="166" t="s">
        <v>537</v>
      </c>
      <c r="E25" s="167" t="s">
        <v>68</v>
      </c>
      <c r="F25" s="179" t="s">
        <v>492</v>
      </c>
      <c r="G25" s="139" t="s">
        <v>15</v>
      </c>
      <c r="H25" s="145" t="s">
        <v>820</v>
      </c>
      <c r="I25" s="216" t="s">
        <v>869</v>
      </c>
      <c r="J25" s="128"/>
      <c r="K25" s="139"/>
      <c r="L25" s="139" t="str">
        <f t="shared" si="0"/>
        <v/>
      </c>
      <c r="M25" s="148" t="s">
        <v>1063</v>
      </c>
      <c r="N25" s="141"/>
      <c r="O25" s="141"/>
      <c r="P25" s="141"/>
      <c r="Q25" s="141"/>
      <c r="R25" s="141"/>
      <c r="S25" s="139" t="str">
        <f t="shared" si="1"/>
        <v/>
      </c>
      <c r="T25" s="194" t="s">
        <v>1062</v>
      </c>
      <c r="U25" s="141">
        <v>75</v>
      </c>
      <c r="V25" s="141">
        <v>30</v>
      </c>
      <c r="W25" s="141">
        <v>90</v>
      </c>
      <c r="X25" s="148">
        <v>65</v>
      </c>
      <c r="Y25" s="122">
        <f t="shared" si="2"/>
        <v>260</v>
      </c>
      <c r="Z25" s="123">
        <f t="shared" si="3"/>
        <v>6.5</v>
      </c>
      <c r="AA25" s="139" t="str">
        <f t="shared" si="4"/>
        <v/>
      </c>
      <c r="AC25" s="112"/>
      <c r="AD25" s="68"/>
      <c r="AE25" s="69"/>
      <c r="AF25" s="83"/>
      <c r="AG25" s="84"/>
      <c r="AH25" s="27"/>
      <c r="AI25" s="88"/>
      <c r="AJ25" s="89"/>
      <c r="AK25" s="90"/>
      <c r="AL25" s="91"/>
      <c r="AM25" s="70"/>
      <c r="AN25" s="70"/>
      <c r="AO25" s="70"/>
      <c r="AP25" s="70"/>
      <c r="AQ25" s="70"/>
      <c r="AR25" s="70"/>
      <c r="AS25" s="49"/>
    </row>
    <row r="26" spans="2:45" s="4" customFormat="1">
      <c r="B26" s="50">
        <v>16</v>
      </c>
      <c r="C26" s="179" t="s">
        <v>855</v>
      </c>
      <c r="D26" s="166" t="s">
        <v>503</v>
      </c>
      <c r="E26" s="167" t="s">
        <v>69</v>
      </c>
      <c r="F26" s="179" t="s">
        <v>166</v>
      </c>
      <c r="G26" s="139" t="s">
        <v>15</v>
      </c>
      <c r="H26" s="145" t="s">
        <v>820</v>
      </c>
      <c r="I26" s="216" t="s">
        <v>869</v>
      </c>
      <c r="J26" s="128"/>
      <c r="K26" s="139"/>
      <c r="L26" s="139" t="str">
        <f t="shared" si="0"/>
        <v/>
      </c>
      <c r="M26" s="148" t="s">
        <v>1063</v>
      </c>
      <c r="N26" s="141"/>
      <c r="O26" s="141"/>
      <c r="P26" s="141"/>
      <c r="Q26" s="141"/>
      <c r="R26" s="141"/>
      <c r="S26" s="139" t="str">
        <f t="shared" si="1"/>
        <v/>
      </c>
      <c r="T26" s="194" t="s">
        <v>1062</v>
      </c>
      <c r="U26" s="141">
        <v>60</v>
      </c>
      <c r="V26" s="141">
        <v>60</v>
      </c>
      <c r="W26" s="141">
        <v>50</v>
      </c>
      <c r="X26" s="148">
        <v>30</v>
      </c>
      <c r="Y26" s="122">
        <f t="shared" si="2"/>
        <v>200</v>
      </c>
      <c r="Z26" s="123">
        <f t="shared" si="3"/>
        <v>5</v>
      </c>
      <c r="AA26" s="139" t="str">
        <f t="shared" si="4"/>
        <v/>
      </c>
      <c r="AC26" s="112"/>
      <c r="AD26" s="68"/>
      <c r="AE26" s="69"/>
      <c r="AF26" s="83"/>
      <c r="AG26" s="84"/>
      <c r="AH26" s="27"/>
      <c r="AI26" s="88"/>
      <c r="AJ26" s="89"/>
      <c r="AK26" s="90"/>
      <c r="AL26" s="91"/>
      <c r="AM26" s="70"/>
      <c r="AN26" s="70"/>
      <c r="AO26" s="70"/>
      <c r="AP26" s="70"/>
      <c r="AQ26" s="70"/>
      <c r="AR26" s="70"/>
      <c r="AS26" s="49"/>
    </row>
    <row r="27" spans="2:45" s="4" customFormat="1">
      <c r="B27" s="50">
        <v>17</v>
      </c>
      <c r="C27" s="179" t="s">
        <v>856</v>
      </c>
      <c r="D27" s="166" t="s">
        <v>80</v>
      </c>
      <c r="E27" s="167" t="s">
        <v>181</v>
      </c>
      <c r="F27" s="179" t="s">
        <v>492</v>
      </c>
      <c r="G27" s="139" t="s">
        <v>15</v>
      </c>
      <c r="H27" s="145" t="s">
        <v>820</v>
      </c>
      <c r="I27" s="216" t="s">
        <v>869</v>
      </c>
      <c r="J27" s="128"/>
      <c r="K27" s="139"/>
      <c r="L27" s="139" t="str">
        <f t="shared" si="0"/>
        <v/>
      </c>
      <c r="M27" s="148" t="s">
        <v>1063</v>
      </c>
      <c r="N27" s="141"/>
      <c r="O27" s="141"/>
      <c r="P27" s="141"/>
      <c r="Q27" s="141"/>
      <c r="R27" s="141"/>
      <c r="S27" s="139" t="str">
        <f t="shared" si="1"/>
        <v/>
      </c>
      <c r="T27" s="194" t="s">
        <v>1062</v>
      </c>
      <c r="U27" s="141">
        <v>5</v>
      </c>
      <c r="V27" s="141">
        <v>1</v>
      </c>
      <c r="W27" s="141">
        <v>30</v>
      </c>
      <c r="X27" s="148">
        <v>1</v>
      </c>
      <c r="Y27" s="122">
        <f t="shared" si="2"/>
        <v>37</v>
      </c>
      <c r="Z27" s="123">
        <f t="shared" si="3"/>
        <v>0.9</v>
      </c>
      <c r="AA27" s="139" t="str">
        <f t="shared" si="4"/>
        <v/>
      </c>
      <c r="AC27" s="112"/>
      <c r="AD27" s="68"/>
      <c r="AE27" s="69"/>
      <c r="AF27" s="83"/>
      <c r="AG27" s="84"/>
      <c r="AH27" s="27"/>
      <c r="AI27" s="88"/>
      <c r="AJ27" s="89"/>
      <c r="AK27" s="90"/>
      <c r="AL27" s="91"/>
      <c r="AM27" s="70"/>
      <c r="AN27" s="70"/>
      <c r="AO27" s="70"/>
      <c r="AP27" s="70"/>
      <c r="AQ27" s="70"/>
      <c r="AR27" s="70"/>
      <c r="AS27" s="49"/>
    </row>
    <row r="28" spans="2:45" s="4" customFormat="1">
      <c r="B28" s="50">
        <v>18</v>
      </c>
      <c r="C28" s="179" t="s">
        <v>857</v>
      </c>
      <c r="D28" s="166" t="s">
        <v>532</v>
      </c>
      <c r="E28" s="167" t="s">
        <v>181</v>
      </c>
      <c r="F28" s="179" t="s">
        <v>436</v>
      </c>
      <c r="G28" s="139" t="s">
        <v>15</v>
      </c>
      <c r="H28" s="145" t="s">
        <v>820</v>
      </c>
      <c r="I28" s="216" t="s">
        <v>869</v>
      </c>
      <c r="J28" s="128"/>
      <c r="K28" s="139"/>
      <c r="L28" s="139" t="str">
        <f t="shared" si="0"/>
        <v/>
      </c>
      <c r="M28" s="148" t="s">
        <v>1063</v>
      </c>
      <c r="N28" s="141"/>
      <c r="O28" s="141"/>
      <c r="P28" s="141"/>
      <c r="Q28" s="141"/>
      <c r="R28" s="141"/>
      <c r="S28" s="139" t="str">
        <f t="shared" si="1"/>
        <v/>
      </c>
      <c r="T28" s="194" t="s">
        <v>1062</v>
      </c>
      <c r="U28" s="141">
        <v>100</v>
      </c>
      <c r="V28" s="141">
        <v>90</v>
      </c>
      <c r="W28" s="141">
        <v>95</v>
      </c>
      <c r="X28" s="148">
        <v>1</v>
      </c>
      <c r="Y28" s="122">
        <f t="shared" si="2"/>
        <v>286</v>
      </c>
      <c r="Z28" s="123">
        <f t="shared" si="3"/>
        <v>7.2</v>
      </c>
      <c r="AA28" s="139" t="str">
        <f t="shared" si="4"/>
        <v/>
      </c>
      <c r="AC28" s="112"/>
      <c r="AD28" s="68"/>
      <c r="AE28" s="69"/>
      <c r="AF28" s="83"/>
      <c r="AG28" s="84"/>
      <c r="AH28" s="27"/>
      <c r="AI28" s="88"/>
      <c r="AJ28" s="89"/>
      <c r="AK28" s="90"/>
      <c r="AL28" s="91"/>
      <c r="AM28" s="70"/>
      <c r="AN28" s="70"/>
      <c r="AO28" s="70"/>
      <c r="AP28" s="70"/>
      <c r="AQ28" s="70"/>
      <c r="AR28" s="70"/>
      <c r="AS28" s="49"/>
    </row>
    <row r="29" spans="2:45" s="4" customFormat="1">
      <c r="B29" s="50">
        <v>19</v>
      </c>
      <c r="C29" s="179" t="s">
        <v>858</v>
      </c>
      <c r="D29" s="166" t="s">
        <v>859</v>
      </c>
      <c r="E29" s="167" t="s">
        <v>132</v>
      </c>
      <c r="F29" s="179" t="s">
        <v>588</v>
      </c>
      <c r="G29" s="139" t="s">
        <v>15</v>
      </c>
      <c r="H29" s="145" t="s">
        <v>820</v>
      </c>
      <c r="I29" s="216" t="s">
        <v>869</v>
      </c>
      <c r="J29" s="128"/>
      <c r="K29" s="139"/>
      <c r="L29" s="139" t="str">
        <f t="shared" si="0"/>
        <v/>
      </c>
      <c r="M29" s="148" t="s">
        <v>1063</v>
      </c>
      <c r="N29" s="141"/>
      <c r="O29" s="141"/>
      <c r="P29" s="141"/>
      <c r="Q29" s="141"/>
      <c r="R29" s="141"/>
      <c r="S29" s="139" t="str">
        <f t="shared" si="1"/>
        <v/>
      </c>
      <c r="T29" s="194" t="s">
        <v>1062</v>
      </c>
      <c r="U29" s="141">
        <v>45</v>
      </c>
      <c r="V29" s="141">
        <v>1</v>
      </c>
      <c r="W29" s="141">
        <v>60</v>
      </c>
      <c r="X29" s="148">
        <v>1</v>
      </c>
      <c r="Y29" s="122">
        <f t="shared" si="2"/>
        <v>107</v>
      </c>
      <c r="Z29" s="123">
        <f t="shared" si="3"/>
        <v>2.7</v>
      </c>
      <c r="AA29" s="139" t="str">
        <f t="shared" si="4"/>
        <v/>
      </c>
      <c r="AC29" s="112"/>
      <c r="AD29" s="68"/>
      <c r="AE29" s="69"/>
      <c r="AF29" s="83"/>
      <c r="AG29" s="84"/>
      <c r="AH29" s="27"/>
      <c r="AI29" s="88"/>
      <c r="AJ29" s="89"/>
      <c r="AK29" s="90"/>
      <c r="AL29" s="91"/>
      <c r="AM29" s="70"/>
      <c r="AN29" s="70"/>
      <c r="AO29" s="70"/>
      <c r="AP29" s="70"/>
      <c r="AQ29" s="70"/>
      <c r="AR29" s="70"/>
      <c r="AS29" s="49"/>
    </row>
    <row r="30" spans="2:45" s="4" customFormat="1">
      <c r="B30" s="50">
        <v>20</v>
      </c>
      <c r="C30" s="179" t="s">
        <v>860</v>
      </c>
      <c r="D30" s="166" t="s">
        <v>139</v>
      </c>
      <c r="E30" s="167" t="s">
        <v>249</v>
      </c>
      <c r="F30" s="179" t="s">
        <v>775</v>
      </c>
      <c r="G30" s="139" t="s">
        <v>15</v>
      </c>
      <c r="H30" s="145" t="s">
        <v>820</v>
      </c>
      <c r="I30" s="216" t="s">
        <v>869</v>
      </c>
      <c r="J30" s="128"/>
      <c r="K30" s="139"/>
      <c r="L30" s="139" t="str">
        <f t="shared" si="0"/>
        <v/>
      </c>
      <c r="M30" s="148" t="s">
        <v>1063</v>
      </c>
      <c r="N30" s="141"/>
      <c r="O30" s="141"/>
      <c r="P30" s="141"/>
      <c r="Q30" s="141"/>
      <c r="R30" s="141"/>
      <c r="S30" s="139" t="str">
        <f t="shared" si="1"/>
        <v/>
      </c>
      <c r="T30" s="194" t="s">
        <v>1062</v>
      </c>
      <c r="U30" s="141">
        <v>70</v>
      </c>
      <c r="V30" s="141">
        <v>5</v>
      </c>
      <c r="W30" s="141">
        <v>85</v>
      </c>
      <c r="X30" s="148">
        <v>1</v>
      </c>
      <c r="Y30" s="122">
        <f t="shared" si="2"/>
        <v>161</v>
      </c>
      <c r="Z30" s="123">
        <f t="shared" si="3"/>
        <v>4</v>
      </c>
      <c r="AA30" s="139" t="str">
        <f t="shared" si="4"/>
        <v/>
      </c>
      <c r="AC30" s="112"/>
      <c r="AD30" s="68"/>
      <c r="AE30" s="69"/>
      <c r="AF30" s="83"/>
      <c r="AG30" s="84"/>
      <c r="AH30" s="27"/>
      <c r="AI30" s="88"/>
      <c r="AJ30" s="89"/>
      <c r="AK30" s="90"/>
      <c r="AL30" s="91"/>
      <c r="AM30" s="70"/>
      <c r="AN30" s="70"/>
      <c r="AO30" s="70"/>
      <c r="AP30" s="70"/>
      <c r="AQ30" s="70"/>
      <c r="AR30" s="70"/>
      <c r="AS30" s="49"/>
    </row>
    <row r="31" spans="2:45" s="4" customFormat="1">
      <c r="B31" s="50">
        <v>21</v>
      </c>
      <c r="C31" s="179" t="s">
        <v>430</v>
      </c>
      <c r="D31" s="166" t="s">
        <v>268</v>
      </c>
      <c r="E31" s="167" t="s">
        <v>315</v>
      </c>
      <c r="F31" s="179" t="s">
        <v>211</v>
      </c>
      <c r="G31" s="139" t="s">
        <v>15</v>
      </c>
      <c r="H31" s="145" t="s">
        <v>820</v>
      </c>
      <c r="I31" s="216" t="s">
        <v>869</v>
      </c>
      <c r="J31" s="128"/>
      <c r="K31" s="139"/>
      <c r="L31" s="139" t="str">
        <f t="shared" si="0"/>
        <v/>
      </c>
      <c r="M31" s="148" t="s">
        <v>1063</v>
      </c>
      <c r="N31" s="141"/>
      <c r="O31" s="141"/>
      <c r="P31" s="141"/>
      <c r="Q31" s="141"/>
      <c r="R31" s="141"/>
      <c r="S31" s="139" t="str">
        <f t="shared" si="1"/>
        <v/>
      </c>
      <c r="T31" s="194" t="s">
        <v>1062</v>
      </c>
      <c r="U31" s="141">
        <v>40</v>
      </c>
      <c r="V31" s="141">
        <v>1</v>
      </c>
      <c r="W31" s="141">
        <v>1</v>
      </c>
      <c r="X31" s="148">
        <v>1</v>
      </c>
      <c r="Y31" s="122">
        <f t="shared" si="2"/>
        <v>43</v>
      </c>
      <c r="Z31" s="123">
        <f t="shared" si="3"/>
        <v>1.1000000000000001</v>
      </c>
      <c r="AA31" s="139" t="str">
        <f t="shared" si="4"/>
        <v/>
      </c>
      <c r="AC31" s="112"/>
      <c r="AD31" s="68"/>
      <c r="AE31" s="69"/>
      <c r="AF31" s="83"/>
      <c r="AG31" s="84"/>
      <c r="AH31" s="27"/>
      <c r="AI31" s="88"/>
      <c r="AJ31" s="89"/>
      <c r="AK31" s="90"/>
      <c r="AL31" s="91"/>
      <c r="AM31" s="70"/>
      <c r="AN31" s="70"/>
      <c r="AO31" s="70"/>
      <c r="AP31" s="70"/>
      <c r="AQ31" s="70"/>
      <c r="AR31" s="70"/>
      <c r="AS31" s="49"/>
    </row>
    <row r="32" spans="2:45" s="4" customFormat="1">
      <c r="B32" s="50">
        <v>22</v>
      </c>
      <c r="C32" s="179" t="s">
        <v>861</v>
      </c>
      <c r="D32" s="166" t="s">
        <v>50</v>
      </c>
      <c r="E32" s="167" t="s">
        <v>163</v>
      </c>
      <c r="F32" s="179" t="s">
        <v>775</v>
      </c>
      <c r="G32" s="139" t="s">
        <v>15</v>
      </c>
      <c r="H32" s="145" t="s">
        <v>820</v>
      </c>
      <c r="I32" s="216" t="s">
        <v>869</v>
      </c>
      <c r="J32" s="128"/>
      <c r="K32" s="139"/>
      <c r="L32" s="139" t="str">
        <f t="shared" si="0"/>
        <v/>
      </c>
      <c r="M32" s="148" t="s">
        <v>1063</v>
      </c>
      <c r="N32" s="141"/>
      <c r="O32" s="141"/>
      <c r="P32" s="141"/>
      <c r="Q32" s="141"/>
      <c r="R32" s="141"/>
      <c r="S32" s="139" t="str">
        <f t="shared" si="1"/>
        <v/>
      </c>
      <c r="T32" s="194" t="s">
        <v>1062</v>
      </c>
      <c r="U32" s="141">
        <v>40</v>
      </c>
      <c r="V32" s="141">
        <v>1</v>
      </c>
      <c r="W32" s="141">
        <v>60</v>
      </c>
      <c r="X32" s="148">
        <v>1</v>
      </c>
      <c r="Y32" s="122">
        <f t="shared" si="2"/>
        <v>102</v>
      </c>
      <c r="Z32" s="123">
        <f t="shared" si="3"/>
        <v>2.6</v>
      </c>
      <c r="AA32" s="139" t="str">
        <f t="shared" si="4"/>
        <v/>
      </c>
      <c r="AC32" s="112"/>
      <c r="AD32" s="68"/>
      <c r="AE32" s="69"/>
      <c r="AF32" s="83"/>
      <c r="AG32" s="84"/>
      <c r="AH32" s="27"/>
      <c r="AI32" s="88"/>
      <c r="AJ32" s="89"/>
      <c r="AK32" s="90"/>
      <c r="AL32" s="91"/>
      <c r="AM32" s="70"/>
      <c r="AN32" s="70"/>
      <c r="AO32" s="70"/>
      <c r="AP32" s="70"/>
      <c r="AQ32" s="70"/>
      <c r="AR32" s="70"/>
      <c r="AS32" s="49"/>
    </row>
    <row r="33" spans="2:45" s="4" customFormat="1">
      <c r="B33" s="50">
        <v>23</v>
      </c>
      <c r="C33" s="179" t="s">
        <v>862</v>
      </c>
      <c r="D33" s="166" t="s">
        <v>863</v>
      </c>
      <c r="E33" s="167" t="s">
        <v>111</v>
      </c>
      <c r="F33" s="179" t="s">
        <v>492</v>
      </c>
      <c r="G33" s="139" t="s">
        <v>15</v>
      </c>
      <c r="H33" s="145" t="s">
        <v>820</v>
      </c>
      <c r="I33" s="216" t="s">
        <v>869</v>
      </c>
      <c r="J33" s="128"/>
      <c r="K33" s="139"/>
      <c r="L33" s="139" t="str">
        <f t="shared" si="0"/>
        <v/>
      </c>
      <c r="M33" s="148" t="s">
        <v>1063</v>
      </c>
      <c r="N33" s="141"/>
      <c r="O33" s="141"/>
      <c r="P33" s="141"/>
      <c r="Q33" s="141"/>
      <c r="R33" s="141"/>
      <c r="S33" s="139" t="str">
        <f t="shared" si="1"/>
        <v/>
      </c>
      <c r="T33" s="194" t="s">
        <v>1062</v>
      </c>
      <c r="U33" s="141">
        <v>30</v>
      </c>
      <c r="V33" s="141">
        <v>5</v>
      </c>
      <c r="W33" s="141">
        <v>20</v>
      </c>
      <c r="X33" s="148">
        <v>1</v>
      </c>
      <c r="Y33" s="122">
        <f t="shared" si="2"/>
        <v>56</v>
      </c>
      <c r="Z33" s="123">
        <f t="shared" si="3"/>
        <v>1.4</v>
      </c>
      <c r="AA33" s="139" t="str">
        <f t="shared" si="4"/>
        <v/>
      </c>
      <c r="AC33" s="112"/>
      <c r="AD33" s="68"/>
      <c r="AE33" s="69"/>
      <c r="AF33" s="83"/>
      <c r="AG33" s="84"/>
      <c r="AH33" s="27"/>
      <c r="AI33" s="88"/>
      <c r="AJ33" s="89"/>
      <c r="AK33" s="90"/>
      <c r="AL33" s="91"/>
      <c r="AM33" s="70"/>
      <c r="AN33" s="70"/>
      <c r="AO33" s="70"/>
      <c r="AP33" s="70"/>
      <c r="AQ33" s="70"/>
      <c r="AR33" s="70"/>
      <c r="AS33" s="49"/>
    </row>
    <row r="34" spans="2:45" s="4" customFormat="1">
      <c r="B34" s="50">
        <v>24</v>
      </c>
      <c r="C34" s="179" t="s">
        <v>521</v>
      </c>
      <c r="D34" s="166" t="s">
        <v>78</v>
      </c>
      <c r="E34" s="167" t="s">
        <v>111</v>
      </c>
      <c r="F34" s="179" t="s">
        <v>504</v>
      </c>
      <c r="G34" s="139" t="s">
        <v>15</v>
      </c>
      <c r="H34" s="145" t="s">
        <v>820</v>
      </c>
      <c r="I34" s="216" t="s">
        <v>869</v>
      </c>
      <c r="J34" s="128"/>
      <c r="K34" s="139"/>
      <c r="L34" s="139" t="str">
        <f t="shared" si="0"/>
        <v/>
      </c>
      <c r="M34" s="148" t="s">
        <v>1063</v>
      </c>
      <c r="N34" s="141"/>
      <c r="O34" s="141"/>
      <c r="P34" s="141"/>
      <c r="Q34" s="141"/>
      <c r="R34" s="141"/>
      <c r="S34" s="139" t="str">
        <f t="shared" si="1"/>
        <v/>
      </c>
      <c r="T34" s="194" t="s">
        <v>1062</v>
      </c>
      <c r="U34" s="141">
        <v>20</v>
      </c>
      <c r="V34" s="141">
        <v>5</v>
      </c>
      <c r="W34" s="141">
        <v>1</v>
      </c>
      <c r="X34" s="148">
        <v>1</v>
      </c>
      <c r="Y34" s="122">
        <f t="shared" si="2"/>
        <v>27</v>
      </c>
      <c r="Z34" s="123">
        <f t="shared" si="3"/>
        <v>0.7</v>
      </c>
      <c r="AA34" s="139" t="str">
        <f t="shared" si="4"/>
        <v/>
      </c>
      <c r="AC34" s="112"/>
      <c r="AD34" s="68"/>
      <c r="AE34" s="69"/>
      <c r="AF34" s="83"/>
      <c r="AG34" s="84"/>
      <c r="AH34" s="27"/>
      <c r="AI34" s="88"/>
      <c r="AJ34" s="89"/>
      <c r="AK34" s="90"/>
      <c r="AL34" s="91"/>
      <c r="AM34" s="70"/>
      <c r="AN34" s="70"/>
      <c r="AO34" s="70"/>
      <c r="AP34" s="70"/>
      <c r="AQ34" s="70"/>
      <c r="AR34" s="70"/>
      <c r="AS34" s="49"/>
    </row>
    <row r="35" spans="2:45" s="4" customFormat="1">
      <c r="B35" s="50">
        <v>25</v>
      </c>
      <c r="C35" s="179" t="s">
        <v>607</v>
      </c>
      <c r="D35" s="166" t="s">
        <v>464</v>
      </c>
      <c r="E35" s="167" t="s">
        <v>165</v>
      </c>
      <c r="F35" s="179" t="s">
        <v>166</v>
      </c>
      <c r="G35" s="139" t="s">
        <v>15</v>
      </c>
      <c r="H35" s="145" t="s">
        <v>820</v>
      </c>
      <c r="I35" s="216" t="s">
        <v>869</v>
      </c>
      <c r="J35" s="128"/>
      <c r="K35" s="139"/>
      <c r="L35" s="139" t="str">
        <f t="shared" si="0"/>
        <v/>
      </c>
      <c r="M35" s="148" t="s">
        <v>1063</v>
      </c>
      <c r="N35" s="141"/>
      <c r="O35" s="141"/>
      <c r="P35" s="141"/>
      <c r="Q35" s="141"/>
      <c r="R35" s="141"/>
      <c r="S35" s="139" t="str">
        <f t="shared" si="1"/>
        <v/>
      </c>
      <c r="T35" s="194" t="s">
        <v>1062</v>
      </c>
      <c r="U35" s="141">
        <v>60</v>
      </c>
      <c r="V35" s="141">
        <v>75</v>
      </c>
      <c r="W35" s="141">
        <v>75</v>
      </c>
      <c r="X35" s="148">
        <v>40</v>
      </c>
      <c r="Y35" s="122">
        <f t="shared" si="2"/>
        <v>250</v>
      </c>
      <c r="Z35" s="123">
        <f t="shared" si="3"/>
        <v>6.3</v>
      </c>
      <c r="AA35" s="139" t="str">
        <f t="shared" si="4"/>
        <v/>
      </c>
      <c r="AC35" s="112"/>
      <c r="AD35" s="68"/>
      <c r="AE35" s="69"/>
      <c r="AF35" s="83"/>
      <c r="AG35" s="84"/>
      <c r="AH35" s="27"/>
      <c r="AI35" s="88"/>
      <c r="AJ35" s="89"/>
      <c r="AK35" s="90"/>
      <c r="AL35" s="91"/>
      <c r="AM35" s="70"/>
      <c r="AN35" s="70"/>
      <c r="AO35" s="70"/>
      <c r="AP35" s="70"/>
      <c r="AQ35" s="70"/>
      <c r="AR35" s="70"/>
      <c r="AS35" s="49"/>
    </row>
    <row r="36" spans="2:45" s="4" customFormat="1">
      <c r="B36" s="50">
        <v>26</v>
      </c>
      <c r="C36" s="179" t="s">
        <v>583</v>
      </c>
      <c r="D36" s="166" t="s">
        <v>105</v>
      </c>
      <c r="E36" s="167" t="s">
        <v>165</v>
      </c>
      <c r="F36" s="179" t="s">
        <v>474</v>
      </c>
      <c r="G36" s="139" t="s">
        <v>15</v>
      </c>
      <c r="H36" s="145" t="s">
        <v>820</v>
      </c>
      <c r="I36" s="216" t="s">
        <v>869</v>
      </c>
      <c r="J36" s="128"/>
      <c r="K36" s="139"/>
      <c r="L36" s="139" t="str">
        <f t="shared" si="0"/>
        <v/>
      </c>
      <c r="M36" s="148" t="s">
        <v>1063</v>
      </c>
      <c r="N36" s="141"/>
      <c r="O36" s="141"/>
      <c r="P36" s="141"/>
      <c r="Q36" s="141"/>
      <c r="R36" s="141"/>
      <c r="S36" s="139" t="str">
        <f t="shared" si="1"/>
        <v/>
      </c>
      <c r="T36" s="194" t="s">
        <v>1062</v>
      </c>
      <c r="U36" s="141">
        <v>20</v>
      </c>
      <c r="V36" s="141">
        <v>1</v>
      </c>
      <c r="W36" s="141">
        <v>1</v>
      </c>
      <c r="X36" s="148">
        <v>1</v>
      </c>
      <c r="Y36" s="122">
        <f t="shared" si="2"/>
        <v>23</v>
      </c>
      <c r="Z36" s="123">
        <f t="shared" si="3"/>
        <v>0.6</v>
      </c>
      <c r="AA36" s="139" t="str">
        <f t="shared" si="4"/>
        <v/>
      </c>
      <c r="AC36" s="112"/>
      <c r="AD36" s="68"/>
      <c r="AE36" s="69"/>
      <c r="AF36" s="83"/>
      <c r="AG36" s="84"/>
      <c r="AH36" s="27"/>
      <c r="AI36" s="88"/>
      <c r="AJ36" s="89"/>
      <c r="AK36" s="90"/>
      <c r="AL36" s="91"/>
      <c r="AM36" s="70"/>
      <c r="AN36" s="70"/>
      <c r="AO36" s="70"/>
      <c r="AP36" s="70"/>
      <c r="AQ36" s="70"/>
      <c r="AR36" s="70"/>
      <c r="AS36" s="49"/>
    </row>
    <row r="37" spans="2:45" s="4" customFormat="1">
      <c r="B37" s="50">
        <v>27</v>
      </c>
      <c r="C37" s="179" t="s">
        <v>617</v>
      </c>
      <c r="D37" s="166" t="s">
        <v>618</v>
      </c>
      <c r="E37" s="167" t="s">
        <v>135</v>
      </c>
      <c r="F37" s="179" t="s">
        <v>410</v>
      </c>
      <c r="G37" s="139" t="s">
        <v>15</v>
      </c>
      <c r="H37" s="145" t="s">
        <v>820</v>
      </c>
      <c r="I37" s="216" t="s">
        <v>869</v>
      </c>
      <c r="J37" s="128"/>
      <c r="K37" s="139"/>
      <c r="L37" s="139" t="str">
        <f t="shared" si="0"/>
        <v/>
      </c>
      <c r="M37" s="148" t="s">
        <v>1063</v>
      </c>
      <c r="N37" s="141"/>
      <c r="O37" s="141"/>
      <c r="P37" s="141"/>
      <c r="Q37" s="141"/>
      <c r="R37" s="141"/>
      <c r="S37" s="139" t="str">
        <f t="shared" si="1"/>
        <v/>
      </c>
      <c r="T37" s="194" t="s">
        <v>1062</v>
      </c>
      <c r="U37" s="141">
        <v>65</v>
      </c>
      <c r="V37" s="141">
        <v>1</v>
      </c>
      <c r="W37" s="141">
        <v>30</v>
      </c>
      <c r="X37" s="148">
        <v>1</v>
      </c>
      <c r="Y37" s="122">
        <f t="shared" si="2"/>
        <v>97</v>
      </c>
      <c r="Z37" s="123">
        <f t="shared" si="3"/>
        <v>2.4</v>
      </c>
      <c r="AA37" s="139" t="str">
        <f t="shared" si="4"/>
        <v/>
      </c>
      <c r="AC37" s="112"/>
      <c r="AD37" s="68"/>
      <c r="AE37" s="69"/>
      <c r="AF37" s="83"/>
      <c r="AG37" s="84"/>
      <c r="AH37" s="27"/>
      <c r="AI37" s="88"/>
      <c r="AJ37" s="89"/>
      <c r="AK37" s="90"/>
      <c r="AL37" s="91"/>
      <c r="AM37" s="70"/>
      <c r="AN37" s="70"/>
      <c r="AO37" s="70"/>
      <c r="AP37" s="70"/>
      <c r="AQ37" s="70"/>
      <c r="AR37" s="70"/>
      <c r="AS37" s="49"/>
    </row>
    <row r="38" spans="2:45" s="4" customFormat="1">
      <c r="B38" s="50">
        <v>28</v>
      </c>
      <c r="C38" s="179" t="s">
        <v>600</v>
      </c>
      <c r="D38" s="166" t="s">
        <v>137</v>
      </c>
      <c r="E38" s="167" t="s">
        <v>226</v>
      </c>
      <c r="F38" s="179" t="s">
        <v>141</v>
      </c>
      <c r="G38" s="139" t="s">
        <v>15</v>
      </c>
      <c r="H38" s="145" t="s">
        <v>820</v>
      </c>
      <c r="I38" s="216" t="s">
        <v>869</v>
      </c>
      <c r="J38" s="128"/>
      <c r="K38" s="139"/>
      <c r="L38" s="139" t="str">
        <f t="shared" si="0"/>
        <v/>
      </c>
      <c r="M38" s="148" t="s">
        <v>1063</v>
      </c>
      <c r="N38" s="141"/>
      <c r="O38" s="141"/>
      <c r="P38" s="141"/>
      <c r="Q38" s="141"/>
      <c r="R38" s="141"/>
      <c r="S38" s="139" t="str">
        <f t="shared" si="1"/>
        <v/>
      </c>
      <c r="T38" s="194" t="s">
        <v>1062</v>
      </c>
      <c r="U38" s="141">
        <v>10</v>
      </c>
      <c r="V38" s="141">
        <v>1</v>
      </c>
      <c r="W38" s="141">
        <v>1</v>
      </c>
      <c r="X38" s="148">
        <v>1</v>
      </c>
      <c r="Y38" s="122">
        <f t="shared" si="2"/>
        <v>13</v>
      </c>
      <c r="Z38" s="123">
        <f t="shared" si="3"/>
        <v>0.3</v>
      </c>
      <c r="AA38" s="139" t="str">
        <f t="shared" si="4"/>
        <v/>
      </c>
      <c r="AC38" s="112"/>
      <c r="AD38" s="68"/>
      <c r="AE38" s="69"/>
      <c r="AF38" s="83"/>
      <c r="AG38" s="84"/>
      <c r="AH38" s="27"/>
      <c r="AI38" s="88"/>
      <c r="AJ38" s="89"/>
      <c r="AK38" s="90"/>
      <c r="AL38" s="91"/>
      <c r="AM38" s="70"/>
      <c r="AN38" s="70"/>
      <c r="AO38" s="70"/>
      <c r="AP38" s="70"/>
      <c r="AQ38" s="70"/>
      <c r="AR38" s="70"/>
      <c r="AS38" s="49"/>
    </row>
    <row r="39" spans="2:45" s="4" customFormat="1">
      <c r="B39" s="50">
        <v>29</v>
      </c>
      <c r="C39" s="179" t="s">
        <v>629</v>
      </c>
      <c r="D39" s="166" t="s">
        <v>630</v>
      </c>
      <c r="E39" s="167" t="s">
        <v>207</v>
      </c>
      <c r="F39" s="179" t="s">
        <v>382</v>
      </c>
      <c r="G39" s="139" t="s">
        <v>15</v>
      </c>
      <c r="H39" s="145" t="s">
        <v>820</v>
      </c>
      <c r="I39" s="216" t="s">
        <v>869</v>
      </c>
      <c r="J39" s="128"/>
      <c r="K39" s="139"/>
      <c r="L39" s="139" t="str">
        <f t="shared" si="0"/>
        <v/>
      </c>
      <c r="M39" s="148" t="s">
        <v>1063</v>
      </c>
      <c r="N39" s="141"/>
      <c r="O39" s="141"/>
      <c r="P39" s="141"/>
      <c r="Q39" s="141"/>
      <c r="R39" s="141"/>
      <c r="S39" s="139" t="str">
        <f t="shared" si="1"/>
        <v/>
      </c>
      <c r="T39" s="194" t="s">
        <v>1062</v>
      </c>
      <c r="U39" s="141">
        <v>90</v>
      </c>
      <c r="V39" s="141">
        <v>75</v>
      </c>
      <c r="W39" s="141">
        <v>70</v>
      </c>
      <c r="X39" s="148">
        <v>80</v>
      </c>
      <c r="Y39" s="122">
        <f t="shared" si="2"/>
        <v>315</v>
      </c>
      <c r="Z39" s="123">
        <f t="shared" si="3"/>
        <v>7.9</v>
      </c>
      <c r="AA39" s="139" t="str">
        <f t="shared" si="4"/>
        <v/>
      </c>
      <c r="AC39" s="112"/>
      <c r="AD39" s="68"/>
      <c r="AE39" s="69"/>
      <c r="AF39" s="83"/>
      <c r="AG39" s="84"/>
      <c r="AH39" s="27"/>
      <c r="AI39" s="88"/>
      <c r="AJ39" s="89"/>
      <c r="AK39" s="90"/>
      <c r="AL39" s="91"/>
      <c r="AM39" s="70"/>
      <c r="AN39" s="70"/>
      <c r="AO39" s="70"/>
      <c r="AP39" s="70"/>
      <c r="AQ39" s="70"/>
      <c r="AR39" s="70"/>
      <c r="AS39" s="49"/>
    </row>
    <row r="40" spans="2:45" s="4" customFormat="1">
      <c r="B40" s="50">
        <v>30</v>
      </c>
      <c r="C40" s="179" t="s">
        <v>529</v>
      </c>
      <c r="D40" s="166" t="s">
        <v>530</v>
      </c>
      <c r="E40" s="167" t="s">
        <v>83</v>
      </c>
      <c r="F40" s="179" t="s">
        <v>318</v>
      </c>
      <c r="G40" s="139" t="s">
        <v>15</v>
      </c>
      <c r="H40" s="145" t="s">
        <v>820</v>
      </c>
      <c r="I40" s="216" t="s">
        <v>869</v>
      </c>
      <c r="J40" s="128"/>
      <c r="K40" s="139"/>
      <c r="L40" s="139" t="str">
        <f t="shared" si="0"/>
        <v/>
      </c>
      <c r="M40" s="148" t="s">
        <v>1063</v>
      </c>
      <c r="N40" s="141"/>
      <c r="O40" s="141"/>
      <c r="P40" s="141"/>
      <c r="Q40" s="141"/>
      <c r="R40" s="141"/>
      <c r="S40" s="139" t="str">
        <f t="shared" si="1"/>
        <v/>
      </c>
      <c r="T40" s="194" t="s">
        <v>1062</v>
      </c>
      <c r="U40" s="141">
        <v>70</v>
      </c>
      <c r="V40" s="141">
        <v>5</v>
      </c>
      <c r="W40" s="141">
        <v>70</v>
      </c>
      <c r="X40" s="148">
        <v>50</v>
      </c>
      <c r="Y40" s="122">
        <f t="shared" si="2"/>
        <v>195</v>
      </c>
      <c r="Z40" s="123">
        <f t="shared" si="3"/>
        <v>4.9000000000000004</v>
      </c>
      <c r="AA40" s="139" t="str">
        <f t="shared" si="4"/>
        <v/>
      </c>
      <c r="AC40" s="112"/>
      <c r="AD40" s="68"/>
      <c r="AE40" s="69"/>
      <c r="AF40" s="83"/>
      <c r="AG40" s="84"/>
      <c r="AH40" s="27"/>
      <c r="AI40" s="88"/>
      <c r="AJ40" s="89"/>
      <c r="AK40" s="90"/>
      <c r="AL40" s="91"/>
      <c r="AM40" s="70"/>
      <c r="AN40" s="70"/>
      <c r="AO40" s="70"/>
      <c r="AP40" s="70"/>
      <c r="AQ40" s="70"/>
      <c r="AR40" s="70"/>
      <c r="AS40" s="49"/>
    </row>
    <row r="41" spans="2:45" s="4" customFormat="1">
      <c r="B41" s="50">
        <v>31</v>
      </c>
      <c r="C41" s="179" t="s">
        <v>864</v>
      </c>
      <c r="D41" s="166" t="s">
        <v>865</v>
      </c>
      <c r="E41" s="167" t="s">
        <v>329</v>
      </c>
      <c r="F41" s="179" t="s">
        <v>775</v>
      </c>
      <c r="G41" s="139" t="s">
        <v>15</v>
      </c>
      <c r="H41" s="145" t="s">
        <v>820</v>
      </c>
      <c r="I41" s="216" t="s">
        <v>869</v>
      </c>
      <c r="J41" s="128"/>
      <c r="K41" s="139"/>
      <c r="L41" s="139" t="str">
        <f t="shared" si="0"/>
        <v/>
      </c>
      <c r="M41" s="148" t="s">
        <v>1063</v>
      </c>
      <c r="N41" s="141"/>
      <c r="O41" s="141"/>
      <c r="P41" s="141"/>
      <c r="Q41" s="141"/>
      <c r="R41" s="141"/>
      <c r="S41" s="139" t="str">
        <f t="shared" si="1"/>
        <v/>
      </c>
      <c r="T41" s="194" t="s">
        <v>1062</v>
      </c>
      <c r="U41" s="141">
        <v>35</v>
      </c>
      <c r="V41" s="141">
        <v>1</v>
      </c>
      <c r="W41" s="141">
        <v>1</v>
      </c>
      <c r="X41" s="148">
        <v>1</v>
      </c>
      <c r="Y41" s="122">
        <f t="shared" si="2"/>
        <v>38</v>
      </c>
      <c r="Z41" s="123">
        <f t="shared" si="3"/>
        <v>1</v>
      </c>
      <c r="AA41" s="139" t="str">
        <f t="shared" si="4"/>
        <v/>
      </c>
      <c r="AC41" s="112"/>
      <c r="AD41" s="68"/>
      <c r="AE41" s="69"/>
      <c r="AF41" s="83"/>
      <c r="AG41" s="84"/>
      <c r="AH41" s="27"/>
      <c r="AI41" s="88"/>
      <c r="AJ41" s="89"/>
      <c r="AK41" s="90"/>
      <c r="AL41" s="91"/>
      <c r="AM41" s="70"/>
      <c r="AN41" s="70"/>
      <c r="AO41" s="70"/>
      <c r="AP41" s="70"/>
      <c r="AQ41" s="70"/>
      <c r="AR41" s="70"/>
      <c r="AS41" s="49"/>
    </row>
    <row r="42" spans="2:45" s="4" customFormat="1">
      <c r="B42" s="50">
        <v>32</v>
      </c>
      <c r="C42" s="179" t="s">
        <v>804</v>
      </c>
      <c r="D42" s="166" t="s">
        <v>275</v>
      </c>
      <c r="E42" s="167" t="s">
        <v>118</v>
      </c>
      <c r="F42" s="179" t="s">
        <v>262</v>
      </c>
      <c r="G42" s="139" t="s">
        <v>15</v>
      </c>
      <c r="H42" s="145" t="s">
        <v>820</v>
      </c>
      <c r="I42" s="216" t="s">
        <v>869</v>
      </c>
      <c r="J42" s="128"/>
      <c r="K42" s="139"/>
      <c r="L42" s="139" t="str">
        <f t="shared" si="0"/>
        <v/>
      </c>
      <c r="M42" s="148" t="s">
        <v>1063</v>
      </c>
      <c r="N42" s="141"/>
      <c r="O42" s="141"/>
      <c r="P42" s="141"/>
      <c r="Q42" s="141"/>
      <c r="R42" s="141"/>
      <c r="S42" s="139" t="str">
        <f t="shared" si="1"/>
        <v/>
      </c>
      <c r="T42" s="194" t="s">
        <v>1062</v>
      </c>
      <c r="U42" s="141">
        <v>85</v>
      </c>
      <c r="V42" s="141">
        <v>1</v>
      </c>
      <c r="W42" s="141">
        <v>5</v>
      </c>
      <c r="X42" s="148">
        <v>1</v>
      </c>
      <c r="Y42" s="122">
        <f t="shared" si="2"/>
        <v>92</v>
      </c>
      <c r="Z42" s="123">
        <f t="shared" si="3"/>
        <v>2.2999999999999998</v>
      </c>
      <c r="AA42" s="139" t="str">
        <f t="shared" si="4"/>
        <v/>
      </c>
      <c r="AC42" s="112"/>
      <c r="AD42" s="68"/>
      <c r="AE42" s="69"/>
      <c r="AF42" s="83"/>
      <c r="AG42" s="84"/>
      <c r="AH42" s="27"/>
      <c r="AI42" s="88"/>
      <c r="AJ42" s="89"/>
      <c r="AK42" s="90"/>
      <c r="AL42" s="91"/>
      <c r="AM42" s="70"/>
      <c r="AN42" s="70"/>
      <c r="AO42" s="70"/>
      <c r="AP42" s="70"/>
      <c r="AQ42" s="70"/>
      <c r="AR42" s="70"/>
      <c r="AS42" s="49"/>
    </row>
    <row r="43" spans="2:45" s="4" customFormat="1">
      <c r="B43" s="50">
        <v>33</v>
      </c>
      <c r="C43" s="179" t="s">
        <v>546</v>
      </c>
      <c r="D43" s="166" t="s">
        <v>547</v>
      </c>
      <c r="E43" s="167" t="s">
        <v>138</v>
      </c>
      <c r="F43" s="179" t="s">
        <v>548</v>
      </c>
      <c r="G43" s="139" t="s">
        <v>15</v>
      </c>
      <c r="H43" s="145" t="s">
        <v>820</v>
      </c>
      <c r="I43" s="216" t="s">
        <v>869</v>
      </c>
      <c r="J43" s="128"/>
      <c r="K43" s="139"/>
      <c r="L43" s="139" t="str">
        <f t="shared" si="0"/>
        <v/>
      </c>
      <c r="M43" s="148" t="s">
        <v>1063</v>
      </c>
      <c r="N43" s="141"/>
      <c r="O43" s="141"/>
      <c r="P43" s="141"/>
      <c r="Q43" s="141"/>
      <c r="R43" s="141"/>
      <c r="S43" s="139" t="str">
        <f t="shared" si="1"/>
        <v/>
      </c>
      <c r="T43" s="194" t="s">
        <v>1062</v>
      </c>
      <c r="U43" s="141">
        <v>65</v>
      </c>
      <c r="V43" s="141">
        <v>30</v>
      </c>
      <c r="W43" s="141">
        <v>75</v>
      </c>
      <c r="X43" s="148">
        <v>1</v>
      </c>
      <c r="Y43" s="122">
        <f t="shared" si="2"/>
        <v>171</v>
      </c>
      <c r="Z43" s="123">
        <f t="shared" si="3"/>
        <v>4.3</v>
      </c>
      <c r="AA43" s="139" t="str">
        <f t="shared" si="4"/>
        <v/>
      </c>
      <c r="AC43" s="112"/>
      <c r="AD43" s="68"/>
      <c r="AE43" s="69"/>
      <c r="AF43" s="83"/>
      <c r="AG43" s="84"/>
      <c r="AH43" s="27"/>
      <c r="AI43" s="88"/>
      <c r="AJ43" s="89"/>
      <c r="AK43" s="90"/>
      <c r="AL43" s="91"/>
      <c r="AM43" s="70"/>
      <c r="AN43" s="70"/>
      <c r="AO43" s="70"/>
      <c r="AP43" s="70"/>
      <c r="AQ43" s="70"/>
      <c r="AR43" s="70"/>
      <c r="AS43" s="49"/>
    </row>
    <row r="44" spans="2:45" s="4" customFormat="1">
      <c r="B44" s="50">
        <v>34</v>
      </c>
      <c r="C44" s="179" t="s">
        <v>866</v>
      </c>
      <c r="D44" s="166" t="s">
        <v>105</v>
      </c>
      <c r="E44" s="167" t="s">
        <v>288</v>
      </c>
      <c r="F44" s="179" t="s">
        <v>424</v>
      </c>
      <c r="G44" s="139" t="s">
        <v>15</v>
      </c>
      <c r="H44" s="145" t="s">
        <v>820</v>
      </c>
      <c r="I44" s="216" t="s">
        <v>869</v>
      </c>
      <c r="J44" s="128"/>
      <c r="K44" s="139"/>
      <c r="L44" s="139" t="str">
        <f t="shared" si="0"/>
        <v/>
      </c>
      <c r="M44" s="148" t="s">
        <v>1063</v>
      </c>
      <c r="N44" s="141"/>
      <c r="O44" s="141"/>
      <c r="P44" s="141"/>
      <c r="Q44" s="141"/>
      <c r="R44" s="141"/>
      <c r="S44" s="139" t="str">
        <f t="shared" si="1"/>
        <v/>
      </c>
      <c r="T44" s="194" t="s">
        <v>1062</v>
      </c>
      <c r="U44" s="141">
        <v>25</v>
      </c>
      <c r="V44" s="141">
        <v>1</v>
      </c>
      <c r="W44" s="141">
        <v>20</v>
      </c>
      <c r="X44" s="148">
        <v>1</v>
      </c>
      <c r="Y44" s="122">
        <f t="shared" si="2"/>
        <v>47</v>
      </c>
      <c r="Z44" s="123">
        <f t="shared" si="3"/>
        <v>1.2</v>
      </c>
      <c r="AA44" s="139" t="str">
        <f t="shared" si="4"/>
        <v/>
      </c>
      <c r="AC44" s="112"/>
      <c r="AD44" s="68"/>
      <c r="AE44" s="69"/>
      <c r="AF44" s="83"/>
      <c r="AG44" s="84"/>
      <c r="AH44" s="27"/>
      <c r="AI44" s="88"/>
      <c r="AJ44" s="89"/>
      <c r="AK44" s="90"/>
      <c r="AL44" s="91"/>
      <c r="AM44" s="70"/>
      <c r="AN44" s="70"/>
      <c r="AO44" s="70"/>
      <c r="AP44" s="70"/>
      <c r="AQ44" s="70"/>
      <c r="AR44" s="70"/>
      <c r="AS44" s="49"/>
    </row>
    <row r="45" spans="2:45" s="4" customFormat="1">
      <c r="B45" s="50">
        <v>35</v>
      </c>
      <c r="C45" s="179" t="s">
        <v>867</v>
      </c>
      <c r="D45" s="166" t="s">
        <v>348</v>
      </c>
      <c r="E45" s="167" t="s">
        <v>304</v>
      </c>
      <c r="F45" s="179" t="s">
        <v>492</v>
      </c>
      <c r="G45" s="139" t="s">
        <v>15</v>
      </c>
      <c r="H45" s="145" t="s">
        <v>820</v>
      </c>
      <c r="I45" s="216" t="s">
        <v>869</v>
      </c>
      <c r="J45" s="128"/>
      <c r="K45" s="139"/>
      <c r="L45" s="139" t="str">
        <f t="shared" si="0"/>
        <v/>
      </c>
      <c r="M45" s="148" t="s">
        <v>1063</v>
      </c>
      <c r="N45" s="141"/>
      <c r="O45" s="141"/>
      <c r="P45" s="141"/>
      <c r="Q45" s="141"/>
      <c r="R45" s="141"/>
      <c r="S45" s="139" t="str">
        <f t="shared" si="1"/>
        <v/>
      </c>
      <c r="T45" s="194" t="s">
        <v>1062</v>
      </c>
      <c r="U45" s="141">
        <v>20</v>
      </c>
      <c r="V45" s="141">
        <v>1</v>
      </c>
      <c r="W45" s="141">
        <v>15</v>
      </c>
      <c r="X45" s="148">
        <v>1</v>
      </c>
      <c r="Y45" s="122">
        <f t="shared" si="2"/>
        <v>37</v>
      </c>
      <c r="Z45" s="123">
        <f t="shared" si="3"/>
        <v>0.9</v>
      </c>
      <c r="AA45" s="139" t="str">
        <f t="shared" si="4"/>
        <v/>
      </c>
      <c r="AC45" s="112"/>
      <c r="AD45" s="68"/>
      <c r="AE45" s="69"/>
      <c r="AF45" s="83"/>
      <c r="AG45" s="84"/>
      <c r="AH45" s="27"/>
      <c r="AI45" s="88"/>
      <c r="AJ45" s="89"/>
      <c r="AK45" s="90"/>
      <c r="AL45" s="91"/>
      <c r="AM45" s="70"/>
      <c r="AN45" s="70"/>
      <c r="AO45" s="70"/>
      <c r="AP45" s="70"/>
      <c r="AQ45" s="70"/>
      <c r="AR45" s="70"/>
      <c r="AS45" s="49"/>
    </row>
    <row r="46" spans="2:45" s="4" customFormat="1">
      <c r="B46" s="50">
        <v>36</v>
      </c>
      <c r="C46" s="179" t="s">
        <v>695</v>
      </c>
      <c r="D46" s="166" t="s">
        <v>233</v>
      </c>
      <c r="E46" s="167" t="s">
        <v>174</v>
      </c>
      <c r="F46" s="179" t="s">
        <v>484</v>
      </c>
      <c r="G46" s="139" t="s">
        <v>15</v>
      </c>
      <c r="H46" s="145" t="s">
        <v>820</v>
      </c>
      <c r="I46" s="216" t="s">
        <v>869</v>
      </c>
      <c r="J46" s="128"/>
      <c r="K46" s="139"/>
      <c r="L46" s="139" t="str">
        <f t="shared" si="0"/>
        <v/>
      </c>
      <c r="M46" s="148" t="s">
        <v>1063</v>
      </c>
      <c r="N46" s="141"/>
      <c r="O46" s="141"/>
      <c r="P46" s="141"/>
      <c r="Q46" s="141"/>
      <c r="R46" s="141"/>
      <c r="S46" s="139" t="str">
        <f t="shared" si="1"/>
        <v/>
      </c>
      <c r="T46" s="194" t="s">
        <v>1062</v>
      </c>
      <c r="U46" s="141">
        <v>65</v>
      </c>
      <c r="V46" s="141">
        <v>70</v>
      </c>
      <c r="W46" s="141">
        <v>80</v>
      </c>
      <c r="X46" s="148">
        <v>50</v>
      </c>
      <c r="Y46" s="122">
        <f t="shared" si="2"/>
        <v>265</v>
      </c>
      <c r="Z46" s="123">
        <f t="shared" si="3"/>
        <v>6.6</v>
      </c>
      <c r="AA46" s="139" t="str">
        <f t="shared" si="4"/>
        <v/>
      </c>
      <c r="AC46" s="112"/>
      <c r="AD46" s="68"/>
      <c r="AE46" s="69"/>
      <c r="AF46" s="83"/>
      <c r="AG46" s="84"/>
      <c r="AH46" s="27"/>
      <c r="AI46" s="88"/>
      <c r="AJ46" s="89"/>
      <c r="AK46" s="90"/>
      <c r="AL46" s="91"/>
      <c r="AM46" s="70"/>
      <c r="AN46" s="70"/>
      <c r="AO46" s="70"/>
      <c r="AP46" s="70"/>
      <c r="AQ46" s="70"/>
      <c r="AR46" s="70"/>
      <c r="AS46" s="49"/>
    </row>
    <row r="47" spans="2:45" s="4" customFormat="1">
      <c r="B47" s="50">
        <v>37</v>
      </c>
      <c r="C47" s="179" t="s">
        <v>691</v>
      </c>
      <c r="D47" s="166" t="s">
        <v>692</v>
      </c>
      <c r="E47" s="167" t="s">
        <v>210</v>
      </c>
      <c r="F47" s="179" t="s">
        <v>603</v>
      </c>
      <c r="G47" s="139" t="s">
        <v>15</v>
      </c>
      <c r="H47" s="145" t="s">
        <v>820</v>
      </c>
      <c r="I47" s="216" t="s">
        <v>869</v>
      </c>
      <c r="J47" s="128"/>
      <c r="K47" s="139"/>
      <c r="L47" s="139" t="str">
        <f t="shared" si="0"/>
        <v/>
      </c>
      <c r="M47" s="148" t="s">
        <v>1063</v>
      </c>
      <c r="N47" s="141"/>
      <c r="O47" s="141"/>
      <c r="P47" s="141"/>
      <c r="Q47" s="141"/>
      <c r="R47" s="141"/>
      <c r="S47" s="139" t="str">
        <f t="shared" si="1"/>
        <v/>
      </c>
      <c r="T47" s="194" t="s">
        <v>1062</v>
      </c>
      <c r="U47" s="141">
        <v>50</v>
      </c>
      <c r="V47" s="141">
        <v>1</v>
      </c>
      <c r="W47" s="141">
        <v>50</v>
      </c>
      <c r="X47" s="148">
        <v>1</v>
      </c>
      <c r="Y47" s="122">
        <f t="shared" si="2"/>
        <v>102</v>
      </c>
      <c r="Z47" s="123">
        <f t="shared" si="3"/>
        <v>2.6</v>
      </c>
      <c r="AA47" s="139" t="str">
        <f t="shared" si="4"/>
        <v/>
      </c>
      <c r="AC47" s="112"/>
      <c r="AD47" s="68"/>
      <c r="AE47" s="69"/>
      <c r="AF47" s="83"/>
      <c r="AG47" s="84"/>
      <c r="AH47" s="27"/>
      <c r="AI47" s="88"/>
      <c r="AJ47" s="89"/>
      <c r="AK47" s="90"/>
      <c r="AL47" s="91"/>
      <c r="AM47" s="70"/>
      <c r="AN47" s="70"/>
      <c r="AO47" s="70"/>
      <c r="AP47" s="70"/>
      <c r="AQ47" s="70"/>
      <c r="AR47" s="70"/>
      <c r="AS47" s="49"/>
    </row>
    <row r="48" spans="2:45" s="4" customFormat="1">
      <c r="B48" s="50">
        <v>38</v>
      </c>
      <c r="C48" s="179" t="s">
        <v>868</v>
      </c>
      <c r="D48" s="166" t="s">
        <v>247</v>
      </c>
      <c r="E48" s="167" t="s">
        <v>89</v>
      </c>
      <c r="F48" s="179" t="s">
        <v>572</v>
      </c>
      <c r="G48" s="139" t="s">
        <v>15</v>
      </c>
      <c r="H48" s="145" t="s">
        <v>820</v>
      </c>
      <c r="I48" s="216" t="s">
        <v>869</v>
      </c>
      <c r="J48" s="128"/>
      <c r="K48" s="139"/>
      <c r="L48" s="139" t="str">
        <f t="shared" si="0"/>
        <v/>
      </c>
      <c r="M48" s="148" t="s">
        <v>1063</v>
      </c>
      <c r="N48" s="141"/>
      <c r="O48" s="141"/>
      <c r="P48" s="141"/>
      <c r="Q48" s="141"/>
      <c r="R48" s="141"/>
      <c r="S48" s="139" t="str">
        <f t="shared" si="1"/>
        <v/>
      </c>
      <c r="T48" s="194" t="s">
        <v>1062</v>
      </c>
      <c r="U48" s="141">
        <v>50</v>
      </c>
      <c r="V48" s="141">
        <v>1</v>
      </c>
      <c r="W48" s="141">
        <v>1</v>
      </c>
      <c r="X48" s="148">
        <v>1</v>
      </c>
      <c r="Y48" s="122">
        <f t="shared" si="2"/>
        <v>53</v>
      </c>
      <c r="Z48" s="123">
        <f t="shared" si="3"/>
        <v>1.3</v>
      </c>
      <c r="AA48" s="139" t="str">
        <f t="shared" si="4"/>
        <v/>
      </c>
      <c r="AC48" s="112"/>
      <c r="AD48" s="68"/>
      <c r="AE48" s="69"/>
      <c r="AF48" s="83"/>
      <c r="AG48" s="84"/>
      <c r="AH48" s="27"/>
      <c r="AI48" s="88"/>
      <c r="AJ48" s="89"/>
      <c r="AK48" s="90"/>
      <c r="AL48" s="91"/>
      <c r="AM48" s="70"/>
      <c r="AN48" s="70"/>
      <c r="AO48" s="70"/>
      <c r="AP48" s="70"/>
      <c r="AQ48" s="70"/>
      <c r="AR48" s="70"/>
      <c r="AS48" s="49"/>
    </row>
    <row r="49" spans="2:45" s="4" customFormat="1">
      <c r="B49" s="50">
        <v>1</v>
      </c>
      <c r="C49" s="178" t="s">
        <v>461</v>
      </c>
      <c r="D49" s="162" t="s">
        <v>215</v>
      </c>
      <c r="E49" s="163" t="s">
        <v>222</v>
      </c>
      <c r="F49" s="178" t="s">
        <v>366</v>
      </c>
      <c r="G49" s="139" t="s">
        <v>15</v>
      </c>
      <c r="H49" s="173" t="s">
        <v>819</v>
      </c>
      <c r="I49" s="216" t="s">
        <v>869</v>
      </c>
      <c r="J49" s="128"/>
      <c r="K49" s="139"/>
      <c r="L49" s="139" t="str">
        <f t="shared" ref="L49:L80" si="5">+IF(OR($G49=0,$H49=0),"Không đủ ĐKDT","")</f>
        <v/>
      </c>
      <c r="M49" s="148" t="s">
        <v>1064</v>
      </c>
      <c r="N49" s="141"/>
      <c r="O49" s="141"/>
      <c r="P49" s="141"/>
      <c r="Q49" s="141"/>
      <c r="R49" s="141"/>
      <c r="S49" s="139" t="str">
        <f t="shared" ref="S49:S80" si="6">+IF(OR($G49=0,$H49=0),"Không đủ ĐKDT","")</f>
        <v/>
      </c>
      <c r="T49" s="194" t="s">
        <v>1062</v>
      </c>
      <c r="U49" s="141">
        <v>50</v>
      </c>
      <c r="V49" s="141">
        <v>0</v>
      </c>
      <c r="W49" s="141">
        <v>35</v>
      </c>
      <c r="X49" s="148">
        <v>20</v>
      </c>
      <c r="Y49" s="122">
        <f t="shared" ref="Y49:Y80" si="7">SUM(U49:X49)</f>
        <v>105</v>
      </c>
      <c r="Z49" s="123">
        <f t="shared" ref="Z49:Z80" si="8">ROUND(Y49/40,1)</f>
        <v>2.6</v>
      </c>
      <c r="AA49" s="139" t="str">
        <f t="shared" ref="AA49:AA85" si="9">+IF($G49=0,"Không đủ ĐKDT","")</f>
        <v/>
      </c>
      <c r="AC49" s="112"/>
      <c r="AD49" s="68"/>
      <c r="AE49" s="69"/>
      <c r="AF49" s="83"/>
      <c r="AG49" s="84"/>
      <c r="AH49" s="27"/>
      <c r="AI49" s="88"/>
      <c r="AJ49" s="89"/>
      <c r="AK49" s="90"/>
      <c r="AL49" s="91"/>
      <c r="AM49" s="70"/>
      <c r="AN49" s="70"/>
      <c r="AO49" s="70"/>
      <c r="AP49" s="70"/>
      <c r="AQ49" s="70"/>
      <c r="AR49" s="70"/>
      <c r="AS49" s="49"/>
    </row>
    <row r="50" spans="2:45" s="4" customFormat="1">
      <c r="B50" s="50">
        <v>2</v>
      </c>
      <c r="C50" s="179" t="s">
        <v>447</v>
      </c>
      <c r="D50" s="166" t="s">
        <v>245</v>
      </c>
      <c r="E50" s="167" t="s">
        <v>202</v>
      </c>
      <c r="F50" s="179" t="s">
        <v>363</v>
      </c>
      <c r="G50" s="139" t="s">
        <v>15</v>
      </c>
      <c r="H50" s="145" t="s">
        <v>819</v>
      </c>
      <c r="I50" s="216" t="s">
        <v>869</v>
      </c>
      <c r="J50" s="128"/>
      <c r="K50" s="139"/>
      <c r="L50" s="139" t="str">
        <f t="shared" si="5"/>
        <v/>
      </c>
      <c r="M50" s="148" t="s">
        <v>1064</v>
      </c>
      <c r="N50" s="141"/>
      <c r="O50" s="141"/>
      <c r="P50" s="141"/>
      <c r="Q50" s="141"/>
      <c r="R50" s="141"/>
      <c r="S50" s="139" t="str">
        <f t="shared" si="6"/>
        <v/>
      </c>
      <c r="T50" s="194" t="s">
        <v>1062</v>
      </c>
      <c r="U50" s="141">
        <v>33</v>
      </c>
      <c r="V50" s="141">
        <v>10</v>
      </c>
      <c r="W50" s="141">
        <v>0</v>
      </c>
      <c r="X50" s="148">
        <v>20</v>
      </c>
      <c r="Y50" s="122">
        <f t="shared" si="7"/>
        <v>63</v>
      </c>
      <c r="Z50" s="123">
        <f t="shared" si="8"/>
        <v>1.6</v>
      </c>
      <c r="AA50" s="139" t="str">
        <f t="shared" si="9"/>
        <v/>
      </c>
      <c r="AC50" s="112"/>
      <c r="AD50" s="68"/>
      <c r="AE50" s="69"/>
      <c r="AF50" s="83"/>
      <c r="AG50" s="84"/>
      <c r="AH50" s="27"/>
      <c r="AI50" s="88"/>
      <c r="AJ50" s="89"/>
      <c r="AK50" s="90"/>
      <c r="AL50" s="91"/>
      <c r="AM50" s="70"/>
      <c r="AN50" s="70"/>
      <c r="AO50" s="70"/>
      <c r="AP50" s="70"/>
      <c r="AQ50" s="70"/>
      <c r="AR50" s="70"/>
      <c r="AS50" s="49"/>
    </row>
    <row r="51" spans="2:45" s="4" customFormat="1">
      <c r="B51" s="50">
        <v>3</v>
      </c>
      <c r="C51" s="179" t="s">
        <v>523</v>
      </c>
      <c r="D51" s="166" t="s">
        <v>75</v>
      </c>
      <c r="E51" s="167" t="s">
        <v>389</v>
      </c>
      <c r="F51" s="179" t="s">
        <v>189</v>
      </c>
      <c r="G51" s="139" t="s">
        <v>15</v>
      </c>
      <c r="H51" s="145" t="s">
        <v>819</v>
      </c>
      <c r="I51" s="216" t="s">
        <v>869</v>
      </c>
      <c r="J51" s="128"/>
      <c r="K51" s="139"/>
      <c r="L51" s="139" t="str">
        <f t="shared" si="5"/>
        <v/>
      </c>
      <c r="M51" s="148" t="s">
        <v>1064</v>
      </c>
      <c r="N51" s="141"/>
      <c r="O51" s="141"/>
      <c r="P51" s="141"/>
      <c r="Q51" s="141"/>
      <c r="R51" s="141"/>
      <c r="S51" s="139" t="str">
        <f t="shared" si="6"/>
        <v/>
      </c>
      <c r="T51" s="148" t="s">
        <v>1062</v>
      </c>
      <c r="U51" s="141">
        <v>76</v>
      </c>
      <c r="V51" s="141">
        <v>60</v>
      </c>
      <c r="W51" s="141">
        <v>75</v>
      </c>
      <c r="X51" s="148">
        <v>65</v>
      </c>
      <c r="Y51" s="122">
        <f t="shared" si="7"/>
        <v>276</v>
      </c>
      <c r="Z51" s="123">
        <f t="shared" si="8"/>
        <v>6.9</v>
      </c>
      <c r="AA51" s="139" t="str">
        <f t="shared" si="9"/>
        <v/>
      </c>
      <c r="AC51" s="112"/>
      <c r="AD51" s="68"/>
      <c r="AE51" s="69"/>
      <c r="AF51" s="83"/>
      <c r="AG51" s="84"/>
      <c r="AH51" s="27"/>
      <c r="AI51" s="88"/>
      <c r="AJ51" s="89"/>
      <c r="AK51" s="90"/>
      <c r="AL51" s="91"/>
      <c r="AM51" s="70"/>
      <c r="AN51" s="70"/>
      <c r="AO51" s="70"/>
      <c r="AP51" s="70"/>
      <c r="AQ51" s="70"/>
      <c r="AR51" s="70"/>
      <c r="AS51" s="49"/>
    </row>
    <row r="52" spans="2:45" s="4" customFormat="1">
      <c r="B52" s="50">
        <v>4</v>
      </c>
      <c r="C52" s="179" t="s">
        <v>525</v>
      </c>
      <c r="D52" s="166" t="s">
        <v>280</v>
      </c>
      <c r="E52" s="167" t="s">
        <v>56</v>
      </c>
      <c r="F52" s="179" t="s">
        <v>411</v>
      </c>
      <c r="G52" s="139" t="s">
        <v>15</v>
      </c>
      <c r="H52" s="145" t="s">
        <v>819</v>
      </c>
      <c r="I52" s="216" t="s">
        <v>869</v>
      </c>
      <c r="J52" s="128"/>
      <c r="K52" s="139"/>
      <c r="L52" s="139" t="str">
        <f t="shared" si="5"/>
        <v/>
      </c>
      <c r="M52" s="148" t="s">
        <v>1064</v>
      </c>
      <c r="N52" s="141"/>
      <c r="O52" s="141"/>
      <c r="P52" s="141"/>
      <c r="Q52" s="141"/>
      <c r="R52" s="141"/>
      <c r="S52" s="139" t="str">
        <f t="shared" si="6"/>
        <v/>
      </c>
      <c r="T52" s="148" t="s">
        <v>1062</v>
      </c>
      <c r="U52" s="141">
        <v>55</v>
      </c>
      <c r="V52" s="141">
        <v>50</v>
      </c>
      <c r="W52" s="141">
        <v>44</v>
      </c>
      <c r="X52" s="148">
        <v>50</v>
      </c>
      <c r="Y52" s="122">
        <f t="shared" si="7"/>
        <v>199</v>
      </c>
      <c r="Z52" s="123">
        <f t="shared" si="8"/>
        <v>5</v>
      </c>
      <c r="AA52" s="139" t="str">
        <f t="shared" si="9"/>
        <v/>
      </c>
      <c r="AC52" s="112"/>
      <c r="AD52" s="68"/>
      <c r="AE52" s="69"/>
      <c r="AF52" s="83"/>
      <c r="AG52" s="84"/>
      <c r="AH52" s="27"/>
      <c r="AI52" s="88"/>
      <c r="AJ52" s="89"/>
      <c r="AK52" s="90"/>
      <c r="AL52" s="91"/>
      <c r="AM52" s="70"/>
      <c r="AN52" s="70"/>
      <c r="AO52" s="70"/>
      <c r="AP52" s="70"/>
      <c r="AQ52" s="70"/>
      <c r="AR52" s="70"/>
      <c r="AS52" s="49"/>
    </row>
    <row r="53" spans="2:45" s="4" customFormat="1">
      <c r="B53" s="50">
        <v>5</v>
      </c>
      <c r="C53" s="179" t="s">
        <v>526</v>
      </c>
      <c r="D53" s="166" t="s">
        <v>108</v>
      </c>
      <c r="E53" s="167" t="s">
        <v>186</v>
      </c>
      <c r="F53" s="179" t="s">
        <v>411</v>
      </c>
      <c r="G53" s="139" t="s">
        <v>15</v>
      </c>
      <c r="H53" s="145" t="s">
        <v>819</v>
      </c>
      <c r="I53" s="216" t="s">
        <v>869</v>
      </c>
      <c r="J53" s="128"/>
      <c r="K53" s="139"/>
      <c r="L53" s="139" t="str">
        <f t="shared" si="5"/>
        <v/>
      </c>
      <c r="M53" s="148" t="s">
        <v>1064</v>
      </c>
      <c r="N53" s="141"/>
      <c r="O53" s="141"/>
      <c r="P53" s="141"/>
      <c r="Q53" s="141"/>
      <c r="R53" s="141"/>
      <c r="S53" s="139" t="str">
        <f t="shared" si="6"/>
        <v/>
      </c>
      <c r="T53" s="148" t="s">
        <v>1062</v>
      </c>
      <c r="U53" s="141">
        <v>58</v>
      </c>
      <c r="V53" s="141">
        <v>25</v>
      </c>
      <c r="W53" s="141">
        <v>70</v>
      </c>
      <c r="X53" s="148">
        <v>65</v>
      </c>
      <c r="Y53" s="122">
        <f t="shared" si="7"/>
        <v>218</v>
      </c>
      <c r="Z53" s="123">
        <f t="shared" si="8"/>
        <v>5.5</v>
      </c>
      <c r="AA53" s="139" t="str">
        <f t="shared" si="9"/>
        <v/>
      </c>
      <c r="AC53" s="112"/>
      <c r="AD53" s="68"/>
      <c r="AE53" s="69"/>
      <c r="AF53" s="83"/>
      <c r="AG53" s="84"/>
      <c r="AH53" s="27"/>
      <c r="AI53" s="88"/>
      <c r="AJ53" s="89"/>
      <c r="AK53" s="90"/>
      <c r="AL53" s="91"/>
      <c r="AM53" s="70"/>
      <c r="AN53" s="70"/>
      <c r="AO53" s="70"/>
      <c r="AP53" s="70"/>
      <c r="AQ53" s="70"/>
      <c r="AR53" s="70"/>
      <c r="AS53" s="49"/>
    </row>
    <row r="54" spans="2:45" s="4" customFormat="1">
      <c r="B54" s="50">
        <v>6</v>
      </c>
      <c r="C54" s="179" t="s">
        <v>682</v>
      </c>
      <c r="D54" s="166" t="s">
        <v>334</v>
      </c>
      <c r="E54" s="167" t="s">
        <v>93</v>
      </c>
      <c r="F54" s="179" t="s">
        <v>157</v>
      </c>
      <c r="G54" s="139" t="s">
        <v>15</v>
      </c>
      <c r="H54" s="145" t="s">
        <v>819</v>
      </c>
      <c r="I54" s="216" t="s">
        <v>869</v>
      </c>
      <c r="J54" s="128"/>
      <c r="K54" s="139"/>
      <c r="L54" s="139" t="str">
        <f t="shared" si="5"/>
        <v/>
      </c>
      <c r="M54" s="148" t="s">
        <v>1064</v>
      </c>
      <c r="N54" s="141"/>
      <c r="O54" s="141"/>
      <c r="P54" s="141"/>
      <c r="Q54" s="141"/>
      <c r="R54" s="141"/>
      <c r="S54" s="139" t="str">
        <f t="shared" si="6"/>
        <v/>
      </c>
      <c r="T54" s="148" t="s">
        <v>1062</v>
      </c>
      <c r="U54" s="141">
        <v>70</v>
      </c>
      <c r="V54" s="141">
        <v>40</v>
      </c>
      <c r="W54" s="141">
        <v>40</v>
      </c>
      <c r="X54" s="148">
        <v>70</v>
      </c>
      <c r="Y54" s="122">
        <f t="shared" si="7"/>
        <v>220</v>
      </c>
      <c r="Z54" s="123">
        <f t="shared" si="8"/>
        <v>5.5</v>
      </c>
      <c r="AA54" s="139" t="str">
        <f t="shared" si="9"/>
        <v/>
      </c>
      <c r="AC54" s="112"/>
      <c r="AD54" s="68"/>
      <c r="AE54" s="69"/>
      <c r="AF54" s="83"/>
      <c r="AG54" s="84"/>
      <c r="AH54" s="27"/>
      <c r="AI54" s="88"/>
      <c r="AJ54" s="89"/>
      <c r="AK54" s="90"/>
      <c r="AL54" s="91"/>
      <c r="AM54" s="70"/>
      <c r="AN54" s="70"/>
      <c r="AO54" s="70"/>
      <c r="AP54" s="70"/>
      <c r="AQ54" s="70"/>
      <c r="AR54" s="70"/>
      <c r="AS54" s="49"/>
    </row>
    <row r="55" spans="2:45" s="4" customFormat="1">
      <c r="B55" s="50">
        <v>7</v>
      </c>
      <c r="C55" s="179" t="s">
        <v>870</v>
      </c>
      <c r="D55" s="166" t="s">
        <v>195</v>
      </c>
      <c r="E55" s="167" t="s">
        <v>93</v>
      </c>
      <c r="F55" s="179" t="s">
        <v>366</v>
      </c>
      <c r="G55" s="139" t="s">
        <v>15</v>
      </c>
      <c r="H55" s="145" t="s">
        <v>819</v>
      </c>
      <c r="I55" s="216" t="s">
        <v>869</v>
      </c>
      <c r="J55" s="128"/>
      <c r="K55" s="139"/>
      <c r="L55" s="139" t="str">
        <f t="shared" si="5"/>
        <v/>
      </c>
      <c r="M55" s="148" t="s">
        <v>1064</v>
      </c>
      <c r="N55" s="141"/>
      <c r="O55" s="141"/>
      <c r="P55" s="141"/>
      <c r="Q55" s="141"/>
      <c r="R55" s="141"/>
      <c r="S55" s="139" t="str">
        <f t="shared" si="6"/>
        <v/>
      </c>
      <c r="T55" s="148" t="s">
        <v>1062</v>
      </c>
      <c r="U55" s="141">
        <v>41</v>
      </c>
      <c r="V55" s="141">
        <v>10</v>
      </c>
      <c r="W55" s="141">
        <v>55</v>
      </c>
      <c r="X55" s="148">
        <v>40</v>
      </c>
      <c r="Y55" s="122">
        <f t="shared" si="7"/>
        <v>146</v>
      </c>
      <c r="Z55" s="123">
        <f t="shared" si="8"/>
        <v>3.7</v>
      </c>
      <c r="AA55" s="139" t="str">
        <f t="shared" si="9"/>
        <v/>
      </c>
      <c r="AC55" s="112"/>
      <c r="AD55" s="68"/>
      <c r="AE55" s="69"/>
      <c r="AF55" s="83"/>
      <c r="AG55" s="84"/>
      <c r="AH55" s="27"/>
      <c r="AI55" s="88"/>
      <c r="AJ55" s="89"/>
      <c r="AK55" s="90"/>
      <c r="AL55" s="91"/>
      <c r="AM55" s="70"/>
      <c r="AN55" s="70"/>
      <c r="AO55" s="70"/>
      <c r="AP55" s="70"/>
      <c r="AQ55" s="70"/>
      <c r="AR55" s="70"/>
      <c r="AS55" s="49"/>
    </row>
    <row r="56" spans="2:45" s="4" customFormat="1">
      <c r="B56" s="50">
        <v>8</v>
      </c>
      <c r="C56" s="179" t="s">
        <v>575</v>
      </c>
      <c r="D56" s="166" t="s">
        <v>235</v>
      </c>
      <c r="E56" s="167" t="s">
        <v>59</v>
      </c>
      <c r="F56" s="179" t="s">
        <v>541</v>
      </c>
      <c r="G56" s="139" t="s">
        <v>15</v>
      </c>
      <c r="H56" s="145" t="s">
        <v>819</v>
      </c>
      <c r="I56" s="216" t="s">
        <v>869</v>
      </c>
      <c r="J56" s="128"/>
      <c r="K56" s="139"/>
      <c r="L56" s="139" t="str">
        <f t="shared" si="5"/>
        <v/>
      </c>
      <c r="M56" s="148" t="s">
        <v>1064</v>
      </c>
      <c r="N56" s="141"/>
      <c r="O56" s="141"/>
      <c r="P56" s="141"/>
      <c r="Q56" s="141"/>
      <c r="R56" s="141"/>
      <c r="S56" s="139" t="str">
        <f t="shared" si="6"/>
        <v/>
      </c>
      <c r="T56" s="148" t="s">
        <v>1062</v>
      </c>
      <c r="U56" s="141">
        <v>55</v>
      </c>
      <c r="V56" s="141">
        <v>5</v>
      </c>
      <c r="W56" s="141">
        <v>30</v>
      </c>
      <c r="X56" s="148">
        <v>65</v>
      </c>
      <c r="Y56" s="122">
        <f t="shared" si="7"/>
        <v>155</v>
      </c>
      <c r="Z56" s="123">
        <f t="shared" si="8"/>
        <v>3.9</v>
      </c>
      <c r="AA56" s="139" t="str">
        <f t="shared" si="9"/>
        <v/>
      </c>
      <c r="AC56" s="112"/>
      <c r="AD56" s="68"/>
      <c r="AE56" s="69"/>
      <c r="AF56" s="83"/>
      <c r="AG56" s="84"/>
      <c r="AH56" s="27"/>
      <c r="AI56" s="88"/>
      <c r="AJ56" s="89"/>
      <c r="AK56" s="90"/>
      <c r="AL56" s="91"/>
      <c r="AM56" s="70"/>
      <c r="AN56" s="70"/>
      <c r="AO56" s="70"/>
      <c r="AP56" s="70"/>
      <c r="AQ56" s="70"/>
      <c r="AR56" s="70"/>
      <c r="AS56" s="49"/>
    </row>
    <row r="57" spans="2:45" s="4" customFormat="1">
      <c r="B57" s="50">
        <v>9</v>
      </c>
      <c r="C57" s="179" t="s">
        <v>683</v>
      </c>
      <c r="D57" s="166" t="s">
        <v>105</v>
      </c>
      <c r="E57" s="167" t="s">
        <v>341</v>
      </c>
      <c r="F57" s="179" t="s">
        <v>157</v>
      </c>
      <c r="G57" s="139" t="s">
        <v>15</v>
      </c>
      <c r="H57" s="145" t="s">
        <v>819</v>
      </c>
      <c r="I57" s="216" t="s">
        <v>869</v>
      </c>
      <c r="J57" s="128"/>
      <c r="K57" s="139"/>
      <c r="L57" s="139" t="str">
        <f t="shared" si="5"/>
        <v/>
      </c>
      <c r="M57" s="148" t="s">
        <v>1064</v>
      </c>
      <c r="N57" s="141"/>
      <c r="O57" s="141"/>
      <c r="P57" s="141"/>
      <c r="Q57" s="141"/>
      <c r="R57" s="141"/>
      <c r="S57" s="139" t="str">
        <f t="shared" si="6"/>
        <v/>
      </c>
      <c r="T57" s="148" t="s">
        <v>1062</v>
      </c>
      <c r="U57" s="141">
        <v>56</v>
      </c>
      <c r="V57" s="141">
        <v>25</v>
      </c>
      <c r="W57" s="141">
        <v>50</v>
      </c>
      <c r="X57" s="148">
        <v>50</v>
      </c>
      <c r="Y57" s="122">
        <f t="shared" si="7"/>
        <v>181</v>
      </c>
      <c r="Z57" s="123">
        <f t="shared" si="8"/>
        <v>4.5</v>
      </c>
      <c r="AA57" s="139" t="str">
        <f t="shared" si="9"/>
        <v/>
      </c>
      <c r="AC57" s="112"/>
      <c r="AD57" s="68"/>
      <c r="AE57" s="69"/>
      <c r="AF57" s="83"/>
      <c r="AG57" s="84"/>
      <c r="AH57" s="27"/>
      <c r="AI57" s="88"/>
      <c r="AJ57" s="89"/>
      <c r="AK57" s="90"/>
      <c r="AL57" s="91"/>
      <c r="AM57" s="70"/>
      <c r="AN57" s="70"/>
      <c r="AO57" s="70"/>
      <c r="AP57" s="70"/>
      <c r="AQ57" s="70"/>
      <c r="AR57" s="70"/>
      <c r="AS57" s="49"/>
    </row>
    <row r="58" spans="2:45" s="4" customFormat="1">
      <c r="B58" s="50">
        <v>10</v>
      </c>
      <c r="C58" s="179" t="s">
        <v>545</v>
      </c>
      <c r="D58" s="166" t="s">
        <v>65</v>
      </c>
      <c r="E58" s="167" t="s">
        <v>204</v>
      </c>
      <c r="F58" s="179" t="s">
        <v>417</v>
      </c>
      <c r="G58" s="139" t="s">
        <v>15</v>
      </c>
      <c r="H58" s="145" t="s">
        <v>819</v>
      </c>
      <c r="I58" s="216" t="s">
        <v>869</v>
      </c>
      <c r="J58" s="128"/>
      <c r="K58" s="139"/>
      <c r="L58" s="139" t="str">
        <f t="shared" si="5"/>
        <v/>
      </c>
      <c r="M58" s="148" t="s">
        <v>1064</v>
      </c>
      <c r="N58" s="141"/>
      <c r="O58" s="141"/>
      <c r="P58" s="141"/>
      <c r="Q58" s="141"/>
      <c r="R58" s="141"/>
      <c r="S58" s="139" t="str">
        <f t="shared" si="6"/>
        <v/>
      </c>
      <c r="T58" s="148" t="s">
        <v>1062</v>
      </c>
      <c r="U58" s="141">
        <v>56</v>
      </c>
      <c r="V58" s="141">
        <v>45</v>
      </c>
      <c r="W58" s="141">
        <v>45</v>
      </c>
      <c r="X58" s="148">
        <v>50</v>
      </c>
      <c r="Y58" s="122">
        <f t="shared" si="7"/>
        <v>196</v>
      </c>
      <c r="Z58" s="123">
        <f t="shared" si="8"/>
        <v>4.9000000000000004</v>
      </c>
      <c r="AA58" s="139" t="str">
        <f t="shared" si="9"/>
        <v/>
      </c>
      <c r="AC58" s="112"/>
      <c r="AD58" s="68"/>
      <c r="AE58" s="69"/>
      <c r="AF58" s="83"/>
      <c r="AG58" s="84"/>
      <c r="AH58" s="27"/>
      <c r="AI58" s="88"/>
      <c r="AJ58" s="89"/>
      <c r="AK58" s="90"/>
      <c r="AL58" s="91"/>
      <c r="AM58" s="70"/>
      <c r="AN58" s="70"/>
      <c r="AO58" s="70"/>
      <c r="AP58" s="70"/>
      <c r="AQ58" s="70"/>
      <c r="AR58" s="70"/>
      <c r="AS58" s="49"/>
    </row>
    <row r="59" spans="2:45" s="4" customFormat="1">
      <c r="B59" s="50">
        <v>11</v>
      </c>
      <c r="C59" s="179" t="s">
        <v>686</v>
      </c>
      <c r="D59" s="166" t="s">
        <v>687</v>
      </c>
      <c r="E59" s="167" t="s">
        <v>96</v>
      </c>
      <c r="F59" s="179" t="s">
        <v>141</v>
      </c>
      <c r="G59" s="139" t="s">
        <v>15</v>
      </c>
      <c r="H59" s="145" t="s">
        <v>819</v>
      </c>
      <c r="I59" s="216" t="s">
        <v>869</v>
      </c>
      <c r="J59" s="128"/>
      <c r="K59" s="139"/>
      <c r="L59" s="139" t="str">
        <f t="shared" si="5"/>
        <v/>
      </c>
      <c r="M59" s="148" t="s">
        <v>1064</v>
      </c>
      <c r="N59" s="141"/>
      <c r="O59" s="141"/>
      <c r="P59" s="141"/>
      <c r="Q59" s="141"/>
      <c r="R59" s="141"/>
      <c r="S59" s="139" t="str">
        <f t="shared" si="6"/>
        <v/>
      </c>
      <c r="T59" s="148" t="s">
        <v>1062</v>
      </c>
      <c r="U59" s="141">
        <v>43</v>
      </c>
      <c r="V59" s="141">
        <v>0</v>
      </c>
      <c r="W59" s="141">
        <v>60</v>
      </c>
      <c r="X59" s="148">
        <v>50</v>
      </c>
      <c r="Y59" s="122">
        <f t="shared" si="7"/>
        <v>153</v>
      </c>
      <c r="Z59" s="123">
        <f t="shared" si="8"/>
        <v>3.8</v>
      </c>
      <c r="AA59" s="139" t="str">
        <f t="shared" si="9"/>
        <v/>
      </c>
      <c r="AC59" s="112"/>
      <c r="AD59" s="68"/>
      <c r="AE59" s="69"/>
      <c r="AF59" s="83"/>
      <c r="AG59" s="84"/>
      <c r="AH59" s="27"/>
      <c r="AI59" s="88"/>
      <c r="AJ59" s="89"/>
      <c r="AK59" s="90"/>
      <c r="AL59" s="91"/>
      <c r="AM59" s="70"/>
      <c r="AN59" s="70"/>
      <c r="AO59" s="70"/>
      <c r="AP59" s="70"/>
      <c r="AQ59" s="70"/>
      <c r="AR59" s="70"/>
      <c r="AS59" s="49"/>
    </row>
    <row r="60" spans="2:45" s="4" customFormat="1">
      <c r="B60" s="50">
        <v>12</v>
      </c>
      <c r="C60" s="179" t="s">
        <v>871</v>
      </c>
      <c r="D60" s="166" t="s">
        <v>872</v>
      </c>
      <c r="E60" s="167" t="s">
        <v>129</v>
      </c>
      <c r="F60" s="179" t="s">
        <v>605</v>
      </c>
      <c r="G60" s="139" t="s">
        <v>15</v>
      </c>
      <c r="H60" s="145" t="s">
        <v>819</v>
      </c>
      <c r="I60" s="216" t="s">
        <v>869</v>
      </c>
      <c r="J60" s="128"/>
      <c r="K60" s="139"/>
      <c r="L60" s="139" t="str">
        <f t="shared" si="5"/>
        <v/>
      </c>
      <c r="M60" s="148" t="s">
        <v>1064</v>
      </c>
      <c r="N60" s="141"/>
      <c r="O60" s="141"/>
      <c r="P60" s="141"/>
      <c r="Q60" s="141"/>
      <c r="R60" s="141"/>
      <c r="S60" s="139" t="str">
        <f t="shared" si="6"/>
        <v/>
      </c>
      <c r="T60" s="148" t="s">
        <v>1062</v>
      </c>
      <c r="U60" s="141">
        <v>76</v>
      </c>
      <c r="V60" s="141">
        <v>40</v>
      </c>
      <c r="W60" s="141">
        <v>65</v>
      </c>
      <c r="X60" s="148">
        <v>80</v>
      </c>
      <c r="Y60" s="122">
        <f t="shared" si="7"/>
        <v>261</v>
      </c>
      <c r="Z60" s="123">
        <f t="shared" si="8"/>
        <v>6.5</v>
      </c>
      <c r="AA60" s="139" t="str">
        <f t="shared" si="9"/>
        <v/>
      </c>
      <c r="AC60" s="112"/>
      <c r="AD60" s="68"/>
      <c r="AE60" s="69"/>
      <c r="AF60" s="83"/>
      <c r="AG60" s="84"/>
      <c r="AH60" s="27"/>
      <c r="AI60" s="88"/>
      <c r="AJ60" s="89"/>
      <c r="AK60" s="90"/>
      <c r="AL60" s="91"/>
      <c r="AM60" s="70"/>
      <c r="AN60" s="70"/>
      <c r="AO60" s="70"/>
      <c r="AP60" s="70"/>
      <c r="AQ60" s="70"/>
      <c r="AR60" s="70"/>
      <c r="AS60" s="49"/>
    </row>
    <row r="61" spans="2:45" s="4" customFormat="1">
      <c r="B61" s="50">
        <v>13</v>
      </c>
      <c r="C61" s="179" t="s">
        <v>873</v>
      </c>
      <c r="D61" s="166" t="s">
        <v>108</v>
      </c>
      <c r="E61" s="167" t="s">
        <v>98</v>
      </c>
      <c r="F61" s="179" t="s">
        <v>386</v>
      </c>
      <c r="G61" s="139" t="s">
        <v>15</v>
      </c>
      <c r="H61" s="145" t="s">
        <v>819</v>
      </c>
      <c r="I61" s="216" t="s">
        <v>869</v>
      </c>
      <c r="J61" s="128"/>
      <c r="K61" s="139"/>
      <c r="L61" s="139" t="str">
        <f t="shared" si="5"/>
        <v/>
      </c>
      <c r="M61" s="148" t="s">
        <v>1064</v>
      </c>
      <c r="N61" s="141"/>
      <c r="O61" s="141"/>
      <c r="P61" s="141"/>
      <c r="Q61" s="141"/>
      <c r="R61" s="141"/>
      <c r="S61" s="139" t="str">
        <f t="shared" si="6"/>
        <v/>
      </c>
      <c r="T61" s="148" t="s">
        <v>1062</v>
      </c>
      <c r="U61" s="141">
        <v>55</v>
      </c>
      <c r="V61" s="141">
        <v>5</v>
      </c>
      <c r="W61" s="141">
        <v>65</v>
      </c>
      <c r="X61" s="148">
        <v>20</v>
      </c>
      <c r="Y61" s="122">
        <f t="shared" si="7"/>
        <v>145</v>
      </c>
      <c r="Z61" s="123">
        <f t="shared" si="8"/>
        <v>3.6</v>
      </c>
      <c r="AA61" s="139" t="str">
        <f t="shared" si="9"/>
        <v/>
      </c>
      <c r="AC61" s="112"/>
      <c r="AD61" s="68"/>
      <c r="AE61" s="69"/>
      <c r="AF61" s="83"/>
      <c r="AG61" s="84"/>
      <c r="AH61" s="27"/>
      <c r="AI61" s="88"/>
      <c r="AJ61" s="89"/>
      <c r="AK61" s="90"/>
      <c r="AL61" s="91"/>
      <c r="AM61" s="70"/>
      <c r="AN61" s="70"/>
      <c r="AO61" s="70"/>
      <c r="AP61" s="70"/>
      <c r="AQ61" s="70"/>
      <c r="AR61" s="70"/>
      <c r="AS61" s="49"/>
    </row>
    <row r="62" spans="2:45" s="4" customFormat="1">
      <c r="B62" s="50">
        <v>14</v>
      </c>
      <c r="C62" s="179" t="s">
        <v>874</v>
      </c>
      <c r="D62" s="166" t="s">
        <v>875</v>
      </c>
      <c r="E62" s="167" t="s">
        <v>64</v>
      </c>
      <c r="F62" s="179" t="s">
        <v>613</v>
      </c>
      <c r="G62" s="139" t="s">
        <v>15</v>
      </c>
      <c r="H62" s="145" t="s">
        <v>819</v>
      </c>
      <c r="I62" s="216" t="s">
        <v>869</v>
      </c>
      <c r="J62" s="128"/>
      <c r="K62" s="139"/>
      <c r="L62" s="139" t="str">
        <f t="shared" si="5"/>
        <v/>
      </c>
      <c r="M62" s="148" t="s">
        <v>1064</v>
      </c>
      <c r="N62" s="141"/>
      <c r="O62" s="141"/>
      <c r="P62" s="141"/>
      <c r="Q62" s="141"/>
      <c r="R62" s="141"/>
      <c r="S62" s="139" t="str">
        <f t="shared" si="6"/>
        <v/>
      </c>
      <c r="T62" s="148" t="s">
        <v>1062</v>
      </c>
      <c r="U62" s="141">
        <v>56</v>
      </c>
      <c r="V62" s="141">
        <v>5</v>
      </c>
      <c r="W62" s="141">
        <v>40</v>
      </c>
      <c r="X62" s="148">
        <v>60</v>
      </c>
      <c r="Y62" s="122">
        <f t="shared" si="7"/>
        <v>161</v>
      </c>
      <c r="Z62" s="123">
        <f t="shared" si="8"/>
        <v>4</v>
      </c>
      <c r="AA62" s="139" t="str">
        <f t="shared" si="9"/>
        <v/>
      </c>
      <c r="AC62" s="112"/>
      <c r="AD62" s="68"/>
      <c r="AE62" s="69"/>
      <c r="AF62" s="83"/>
      <c r="AG62" s="84"/>
      <c r="AH62" s="27"/>
      <c r="AI62" s="88"/>
      <c r="AJ62" s="89"/>
      <c r="AK62" s="90"/>
      <c r="AL62" s="91"/>
      <c r="AM62" s="70"/>
      <c r="AN62" s="70"/>
      <c r="AO62" s="70"/>
      <c r="AP62" s="70"/>
      <c r="AQ62" s="70"/>
      <c r="AR62" s="70"/>
      <c r="AS62" s="49"/>
    </row>
    <row r="63" spans="2:45" s="4" customFormat="1">
      <c r="B63" s="50">
        <v>15</v>
      </c>
      <c r="C63" s="179" t="s">
        <v>560</v>
      </c>
      <c r="D63" s="166" t="s">
        <v>218</v>
      </c>
      <c r="E63" s="167" t="s">
        <v>64</v>
      </c>
      <c r="F63" s="179" t="s">
        <v>189</v>
      </c>
      <c r="G63" s="139" t="s">
        <v>15</v>
      </c>
      <c r="H63" s="145" t="s">
        <v>819</v>
      </c>
      <c r="I63" s="216" t="s">
        <v>869</v>
      </c>
      <c r="J63" s="128"/>
      <c r="K63" s="139"/>
      <c r="L63" s="139" t="str">
        <f t="shared" si="5"/>
        <v/>
      </c>
      <c r="M63" s="148" t="s">
        <v>1064</v>
      </c>
      <c r="N63" s="141"/>
      <c r="O63" s="141"/>
      <c r="P63" s="141"/>
      <c r="Q63" s="141"/>
      <c r="R63" s="141"/>
      <c r="S63" s="139" t="str">
        <f t="shared" si="6"/>
        <v/>
      </c>
      <c r="T63" s="148" t="s">
        <v>1062</v>
      </c>
      <c r="U63" s="141">
        <v>58</v>
      </c>
      <c r="V63" s="141">
        <v>25</v>
      </c>
      <c r="W63" s="141">
        <v>60</v>
      </c>
      <c r="X63" s="148">
        <v>65</v>
      </c>
      <c r="Y63" s="122">
        <f t="shared" si="7"/>
        <v>208</v>
      </c>
      <c r="Z63" s="123">
        <f t="shared" si="8"/>
        <v>5.2</v>
      </c>
      <c r="AA63" s="139" t="str">
        <f t="shared" si="9"/>
        <v/>
      </c>
      <c r="AC63" s="112"/>
      <c r="AD63" s="68"/>
      <c r="AE63" s="69"/>
      <c r="AF63" s="83"/>
      <c r="AG63" s="84"/>
      <c r="AH63" s="27"/>
      <c r="AI63" s="88"/>
      <c r="AJ63" s="89"/>
      <c r="AK63" s="90"/>
      <c r="AL63" s="91"/>
      <c r="AM63" s="70"/>
      <c r="AN63" s="70"/>
      <c r="AO63" s="70"/>
      <c r="AP63" s="70"/>
      <c r="AQ63" s="70"/>
      <c r="AR63" s="70"/>
      <c r="AS63" s="49"/>
    </row>
    <row r="64" spans="2:45" s="4" customFormat="1">
      <c r="B64" s="50">
        <v>16</v>
      </c>
      <c r="C64" s="179" t="s">
        <v>876</v>
      </c>
      <c r="D64" s="166" t="s">
        <v>555</v>
      </c>
      <c r="E64" s="167" t="s">
        <v>68</v>
      </c>
      <c r="F64" s="179" t="s">
        <v>553</v>
      </c>
      <c r="G64" s="139" t="s">
        <v>15</v>
      </c>
      <c r="H64" s="145" t="s">
        <v>819</v>
      </c>
      <c r="I64" s="216" t="s">
        <v>869</v>
      </c>
      <c r="J64" s="128"/>
      <c r="K64" s="139"/>
      <c r="L64" s="139" t="str">
        <f t="shared" si="5"/>
        <v/>
      </c>
      <c r="M64" s="148" t="s">
        <v>1064</v>
      </c>
      <c r="N64" s="141"/>
      <c r="O64" s="141"/>
      <c r="P64" s="141"/>
      <c r="Q64" s="141"/>
      <c r="R64" s="141"/>
      <c r="S64" s="139" t="str">
        <f t="shared" si="6"/>
        <v/>
      </c>
      <c r="T64" s="148" t="s">
        <v>1062</v>
      </c>
      <c r="U64" s="141">
        <v>74</v>
      </c>
      <c r="V64" s="141">
        <v>50</v>
      </c>
      <c r="W64" s="141">
        <v>60</v>
      </c>
      <c r="X64" s="148">
        <v>70</v>
      </c>
      <c r="Y64" s="122">
        <f t="shared" si="7"/>
        <v>254</v>
      </c>
      <c r="Z64" s="123">
        <f t="shared" si="8"/>
        <v>6.4</v>
      </c>
      <c r="AA64" s="139" t="str">
        <f t="shared" si="9"/>
        <v/>
      </c>
      <c r="AC64" s="112"/>
      <c r="AD64" s="68"/>
      <c r="AE64" s="69"/>
      <c r="AF64" s="83"/>
      <c r="AG64" s="84"/>
      <c r="AH64" s="27"/>
      <c r="AI64" s="88"/>
      <c r="AJ64" s="89"/>
      <c r="AK64" s="90"/>
      <c r="AL64" s="91"/>
      <c r="AM64" s="70"/>
      <c r="AN64" s="70"/>
      <c r="AO64" s="70"/>
      <c r="AP64" s="70"/>
      <c r="AQ64" s="70"/>
      <c r="AR64" s="70"/>
      <c r="AS64" s="49"/>
    </row>
    <row r="65" spans="2:45" s="4" customFormat="1">
      <c r="B65" s="50">
        <v>17</v>
      </c>
      <c r="C65" s="179" t="s">
        <v>499</v>
      </c>
      <c r="D65" s="166" t="s">
        <v>330</v>
      </c>
      <c r="E65" s="167" t="s">
        <v>68</v>
      </c>
      <c r="F65" s="179" t="s">
        <v>141</v>
      </c>
      <c r="G65" s="139" t="s">
        <v>15</v>
      </c>
      <c r="H65" s="145" t="s">
        <v>819</v>
      </c>
      <c r="I65" s="216" t="s">
        <v>869</v>
      </c>
      <c r="J65" s="128"/>
      <c r="K65" s="139"/>
      <c r="L65" s="139" t="str">
        <f t="shared" si="5"/>
        <v/>
      </c>
      <c r="M65" s="148" t="s">
        <v>1064</v>
      </c>
      <c r="N65" s="141"/>
      <c r="O65" s="141"/>
      <c r="P65" s="141"/>
      <c r="Q65" s="141"/>
      <c r="R65" s="141"/>
      <c r="S65" s="139" t="str">
        <f t="shared" si="6"/>
        <v/>
      </c>
      <c r="T65" s="148" t="s">
        <v>1062</v>
      </c>
      <c r="U65" s="141">
        <v>23</v>
      </c>
      <c r="V65" s="141">
        <v>0</v>
      </c>
      <c r="W65" s="141">
        <v>20</v>
      </c>
      <c r="X65" s="148">
        <v>20</v>
      </c>
      <c r="Y65" s="122">
        <f t="shared" si="7"/>
        <v>63</v>
      </c>
      <c r="Z65" s="123">
        <f t="shared" si="8"/>
        <v>1.6</v>
      </c>
      <c r="AA65" s="139" t="str">
        <f t="shared" si="9"/>
        <v/>
      </c>
      <c r="AC65" s="112"/>
      <c r="AD65" s="68"/>
      <c r="AE65" s="69"/>
      <c r="AF65" s="83"/>
      <c r="AG65" s="84"/>
      <c r="AH65" s="27"/>
      <c r="AI65" s="88"/>
      <c r="AJ65" s="89"/>
      <c r="AK65" s="90"/>
      <c r="AL65" s="91"/>
      <c r="AM65" s="70"/>
      <c r="AN65" s="70"/>
      <c r="AO65" s="70"/>
      <c r="AP65" s="70"/>
      <c r="AQ65" s="70"/>
      <c r="AR65" s="70"/>
      <c r="AS65" s="49"/>
    </row>
    <row r="66" spans="2:45" s="4" customFormat="1">
      <c r="B66" s="50">
        <v>18</v>
      </c>
      <c r="C66" s="179" t="s">
        <v>624</v>
      </c>
      <c r="D66" s="166" t="s">
        <v>218</v>
      </c>
      <c r="E66" s="167" t="s">
        <v>69</v>
      </c>
      <c r="F66" s="179" t="s">
        <v>408</v>
      </c>
      <c r="G66" s="139" t="s">
        <v>15</v>
      </c>
      <c r="H66" s="145" t="s">
        <v>819</v>
      </c>
      <c r="I66" s="216" t="s">
        <v>869</v>
      </c>
      <c r="J66" s="128"/>
      <c r="K66" s="139"/>
      <c r="L66" s="139" t="str">
        <f t="shared" si="5"/>
        <v/>
      </c>
      <c r="M66" s="148" t="s">
        <v>1064</v>
      </c>
      <c r="N66" s="141"/>
      <c r="O66" s="141"/>
      <c r="P66" s="141"/>
      <c r="Q66" s="141"/>
      <c r="R66" s="141"/>
      <c r="S66" s="139" t="str">
        <f t="shared" si="6"/>
        <v/>
      </c>
      <c r="T66" s="148" t="s">
        <v>1062</v>
      </c>
      <c r="U66" s="141">
        <v>68</v>
      </c>
      <c r="V66" s="141">
        <v>25</v>
      </c>
      <c r="W66" s="141">
        <v>40</v>
      </c>
      <c r="X66" s="148">
        <v>60</v>
      </c>
      <c r="Y66" s="122">
        <f t="shared" si="7"/>
        <v>193</v>
      </c>
      <c r="Z66" s="123">
        <f t="shared" si="8"/>
        <v>4.8</v>
      </c>
      <c r="AA66" s="139" t="str">
        <f t="shared" si="9"/>
        <v/>
      </c>
      <c r="AC66" s="112"/>
      <c r="AD66" s="68"/>
      <c r="AE66" s="69"/>
      <c r="AF66" s="83"/>
      <c r="AG66" s="84"/>
      <c r="AH66" s="27"/>
      <c r="AI66" s="88"/>
      <c r="AJ66" s="89"/>
      <c r="AK66" s="90"/>
      <c r="AL66" s="91"/>
      <c r="AM66" s="70"/>
      <c r="AN66" s="70"/>
      <c r="AO66" s="70"/>
      <c r="AP66" s="70"/>
      <c r="AQ66" s="70"/>
      <c r="AR66" s="70"/>
      <c r="AS66" s="49"/>
    </row>
    <row r="67" spans="2:45" s="4" customFormat="1">
      <c r="B67" s="50">
        <v>19</v>
      </c>
      <c r="C67" s="179" t="s">
        <v>604</v>
      </c>
      <c r="D67" s="166" t="s">
        <v>346</v>
      </c>
      <c r="E67" s="167" t="s">
        <v>181</v>
      </c>
      <c r="F67" s="179" t="s">
        <v>605</v>
      </c>
      <c r="G67" s="139" t="s">
        <v>15</v>
      </c>
      <c r="H67" s="145" t="s">
        <v>819</v>
      </c>
      <c r="I67" s="216" t="s">
        <v>869</v>
      </c>
      <c r="J67" s="128"/>
      <c r="K67" s="139"/>
      <c r="L67" s="139" t="str">
        <f t="shared" si="5"/>
        <v/>
      </c>
      <c r="M67" s="148" t="s">
        <v>1064</v>
      </c>
      <c r="N67" s="141"/>
      <c r="O67" s="141"/>
      <c r="P67" s="141"/>
      <c r="Q67" s="141"/>
      <c r="R67" s="141"/>
      <c r="S67" s="139" t="str">
        <f t="shared" si="6"/>
        <v/>
      </c>
      <c r="T67" s="148" t="s">
        <v>1062</v>
      </c>
      <c r="U67" s="141">
        <v>42</v>
      </c>
      <c r="V67" s="141">
        <v>0</v>
      </c>
      <c r="W67" s="141">
        <v>50</v>
      </c>
      <c r="X67" s="148">
        <v>60</v>
      </c>
      <c r="Y67" s="122">
        <f t="shared" si="7"/>
        <v>152</v>
      </c>
      <c r="Z67" s="123">
        <f t="shared" si="8"/>
        <v>3.8</v>
      </c>
      <c r="AA67" s="139" t="str">
        <f t="shared" si="9"/>
        <v/>
      </c>
      <c r="AC67" s="112"/>
      <c r="AD67" s="68"/>
      <c r="AE67" s="69"/>
      <c r="AF67" s="83"/>
      <c r="AG67" s="84"/>
      <c r="AH67" s="27"/>
      <c r="AI67" s="88"/>
      <c r="AJ67" s="89"/>
      <c r="AK67" s="90"/>
      <c r="AL67" s="91"/>
      <c r="AM67" s="70"/>
      <c r="AN67" s="70"/>
      <c r="AO67" s="70"/>
      <c r="AP67" s="70"/>
      <c r="AQ67" s="70"/>
      <c r="AR67" s="70"/>
      <c r="AS67" s="49"/>
    </row>
    <row r="68" spans="2:45" s="4" customFormat="1">
      <c r="B68" s="50">
        <v>20</v>
      </c>
      <c r="C68" s="179" t="s">
        <v>662</v>
      </c>
      <c r="D68" s="166" t="s">
        <v>78</v>
      </c>
      <c r="E68" s="167" t="s">
        <v>76</v>
      </c>
      <c r="F68" s="179" t="s">
        <v>349</v>
      </c>
      <c r="G68" s="139" t="s">
        <v>15</v>
      </c>
      <c r="H68" s="145" t="s">
        <v>819</v>
      </c>
      <c r="I68" s="216" t="s">
        <v>869</v>
      </c>
      <c r="J68" s="128"/>
      <c r="K68" s="139"/>
      <c r="L68" s="139" t="str">
        <f t="shared" si="5"/>
        <v/>
      </c>
      <c r="M68" s="148" t="s">
        <v>1064</v>
      </c>
      <c r="N68" s="141"/>
      <c r="O68" s="141"/>
      <c r="P68" s="141"/>
      <c r="Q68" s="141"/>
      <c r="R68" s="141"/>
      <c r="S68" s="139" t="str">
        <f t="shared" si="6"/>
        <v/>
      </c>
      <c r="T68" s="148" t="s">
        <v>1062</v>
      </c>
      <c r="U68" s="141">
        <v>35</v>
      </c>
      <c r="V68" s="141">
        <v>0</v>
      </c>
      <c r="W68" s="141">
        <v>70</v>
      </c>
      <c r="X68" s="148">
        <v>20</v>
      </c>
      <c r="Y68" s="122">
        <f t="shared" si="7"/>
        <v>125</v>
      </c>
      <c r="Z68" s="123">
        <f t="shared" si="8"/>
        <v>3.1</v>
      </c>
      <c r="AA68" s="139" t="str">
        <f t="shared" si="9"/>
        <v/>
      </c>
      <c r="AC68" s="112"/>
      <c r="AD68" s="68"/>
      <c r="AE68" s="69"/>
      <c r="AF68" s="83"/>
      <c r="AG68" s="84"/>
      <c r="AH68" s="27"/>
      <c r="AI68" s="88"/>
      <c r="AJ68" s="89"/>
      <c r="AK68" s="90"/>
      <c r="AL68" s="91"/>
      <c r="AM68" s="70"/>
      <c r="AN68" s="70"/>
      <c r="AO68" s="70"/>
      <c r="AP68" s="70"/>
      <c r="AQ68" s="70"/>
      <c r="AR68" s="70"/>
      <c r="AS68" s="49"/>
    </row>
    <row r="69" spans="2:45" s="4" customFormat="1">
      <c r="B69" s="50">
        <v>21</v>
      </c>
      <c r="C69" s="179" t="s">
        <v>671</v>
      </c>
      <c r="D69" s="166" t="s">
        <v>259</v>
      </c>
      <c r="E69" s="167" t="s">
        <v>161</v>
      </c>
      <c r="F69" s="179" t="s">
        <v>318</v>
      </c>
      <c r="G69" s="139" t="s">
        <v>15</v>
      </c>
      <c r="H69" s="145" t="s">
        <v>819</v>
      </c>
      <c r="I69" s="216" t="s">
        <v>869</v>
      </c>
      <c r="J69" s="128"/>
      <c r="K69" s="139"/>
      <c r="L69" s="139" t="str">
        <f t="shared" si="5"/>
        <v/>
      </c>
      <c r="M69" s="148" t="s">
        <v>1064</v>
      </c>
      <c r="N69" s="141"/>
      <c r="O69" s="141"/>
      <c r="P69" s="141"/>
      <c r="Q69" s="141"/>
      <c r="R69" s="141"/>
      <c r="S69" s="139" t="str">
        <f t="shared" si="6"/>
        <v/>
      </c>
      <c r="T69" s="148" t="s">
        <v>1062</v>
      </c>
      <c r="U69" s="141">
        <v>34</v>
      </c>
      <c r="V69" s="141">
        <v>2</v>
      </c>
      <c r="W69" s="141">
        <v>35</v>
      </c>
      <c r="X69" s="148">
        <v>30</v>
      </c>
      <c r="Y69" s="122">
        <f t="shared" si="7"/>
        <v>101</v>
      </c>
      <c r="Z69" s="123">
        <f t="shared" si="8"/>
        <v>2.5</v>
      </c>
      <c r="AA69" s="139" t="str">
        <f t="shared" si="9"/>
        <v/>
      </c>
      <c r="AC69" s="112"/>
      <c r="AD69" s="68"/>
      <c r="AE69" s="69"/>
      <c r="AF69" s="83"/>
      <c r="AG69" s="84"/>
      <c r="AH69" s="27"/>
      <c r="AI69" s="88"/>
      <c r="AJ69" s="89"/>
      <c r="AK69" s="90"/>
      <c r="AL69" s="91"/>
      <c r="AM69" s="70"/>
      <c r="AN69" s="70"/>
      <c r="AO69" s="70"/>
      <c r="AP69" s="70"/>
      <c r="AQ69" s="70"/>
      <c r="AR69" s="70"/>
      <c r="AS69" s="49"/>
    </row>
    <row r="70" spans="2:45" s="4" customFormat="1">
      <c r="B70" s="50">
        <v>22</v>
      </c>
      <c r="C70" s="179" t="s">
        <v>688</v>
      </c>
      <c r="D70" s="166" t="s">
        <v>460</v>
      </c>
      <c r="E70" s="167" t="s">
        <v>106</v>
      </c>
      <c r="F70" s="179" t="s">
        <v>125</v>
      </c>
      <c r="G70" s="139" t="s">
        <v>15</v>
      </c>
      <c r="H70" s="145" t="s">
        <v>819</v>
      </c>
      <c r="I70" s="216" t="s">
        <v>869</v>
      </c>
      <c r="J70" s="128"/>
      <c r="K70" s="139"/>
      <c r="L70" s="139" t="str">
        <f t="shared" si="5"/>
        <v/>
      </c>
      <c r="M70" s="148" t="s">
        <v>1064</v>
      </c>
      <c r="N70" s="141"/>
      <c r="O70" s="141"/>
      <c r="P70" s="141"/>
      <c r="Q70" s="141"/>
      <c r="R70" s="141"/>
      <c r="S70" s="139" t="str">
        <f t="shared" si="6"/>
        <v/>
      </c>
      <c r="T70" s="148" t="s">
        <v>1062</v>
      </c>
      <c r="U70" s="141">
        <v>74</v>
      </c>
      <c r="V70" s="141">
        <v>25</v>
      </c>
      <c r="W70" s="141">
        <v>70</v>
      </c>
      <c r="X70" s="148">
        <v>65</v>
      </c>
      <c r="Y70" s="122">
        <f t="shared" si="7"/>
        <v>234</v>
      </c>
      <c r="Z70" s="123">
        <f t="shared" si="8"/>
        <v>5.9</v>
      </c>
      <c r="AA70" s="139" t="str">
        <f t="shared" si="9"/>
        <v/>
      </c>
      <c r="AC70" s="112"/>
      <c r="AD70" s="68"/>
      <c r="AE70" s="69"/>
      <c r="AF70" s="83"/>
      <c r="AG70" s="84"/>
      <c r="AH70" s="27"/>
      <c r="AI70" s="88"/>
      <c r="AJ70" s="89"/>
      <c r="AK70" s="90"/>
      <c r="AL70" s="91"/>
      <c r="AM70" s="70"/>
      <c r="AN70" s="70"/>
      <c r="AO70" s="70"/>
      <c r="AP70" s="70"/>
      <c r="AQ70" s="70"/>
      <c r="AR70" s="70"/>
      <c r="AS70" s="49"/>
    </row>
    <row r="71" spans="2:45" s="4" customFormat="1">
      <c r="B71" s="50">
        <v>23</v>
      </c>
      <c r="C71" s="179" t="s">
        <v>561</v>
      </c>
      <c r="D71" s="166" t="s">
        <v>183</v>
      </c>
      <c r="E71" s="167" t="s">
        <v>106</v>
      </c>
      <c r="F71" s="179" t="s">
        <v>562</v>
      </c>
      <c r="G71" s="139" t="s">
        <v>15</v>
      </c>
      <c r="H71" s="145" t="s">
        <v>819</v>
      </c>
      <c r="I71" s="216" t="s">
        <v>869</v>
      </c>
      <c r="J71" s="128"/>
      <c r="K71" s="139"/>
      <c r="L71" s="139" t="str">
        <f t="shared" si="5"/>
        <v/>
      </c>
      <c r="M71" s="148" t="s">
        <v>1064</v>
      </c>
      <c r="N71" s="141"/>
      <c r="O71" s="141"/>
      <c r="P71" s="141"/>
      <c r="Q71" s="141"/>
      <c r="R71" s="141"/>
      <c r="S71" s="139" t="str">
        <f t="shared" si="6"/>
        <v/>
      </c>
      <c r="T71" s="148" t="s">
        <v>1062</v>
      </c>
      <c r="U71" s="141">
        <v>78</v>
      </c>
      <c r="V71" s="141">
        <v>50</v>
      </c>
      <c r="W71" s="141">
        <v>55</v>
      </c>
      <c r="X71" s="148">
        <v>70</v>
      </c>
      <c r="Y71" s="122">
        <f t="shared" si="7"/>
        <v>253</v>
      </c>
      <c r="Z71" s="123">
        <f t="shared" si="8"/>
        <v>6.3</v>
      </c>
      <c r="AA71" s="139" t="str">
        <f t="shared" si="9"/>
        <v/>
      </c>
      <c r="AC71" s="112"/>
      <c r="AD71" s="68"/>
      <c r="AE71" s="69"/>
      <c r="AF71" s="83"/>
      <c r="AG71" s="84"/>
      <c r="AH71" s="27"/>
      <c r="AI71" s="88"/>
      <c r="AJ71" s="89"/>
      <c r="AK71" s="90"/>
      <c r="AL71" s="91"/>
      <c r="AM71" s="70"/>
      <c r="AN71" s="70"/>
      <c r="AO71" s="70"/>
      <c r="AP71" s="70"/>
      <c r="AQ71" s="70"/>
      <c r="AR71" s="70"/>
      <c r="AS71" s="49"/>
    </row>
    <row r="72" spans="2:45" s="4" customFormat="1">
      <c r="B72" s="50">
        <v>24</v>
      </c>
      <c r="C72" s="179" t="s">
        <v>877</v>
      </c>
      <c r="D72" s="166" t="s">
        <v>367</v>
      </c>
      <c r="E72" s="167" t="s">
        <v>163</v>
      </c>
      <c r="F72" s="179" t="s">
        <v>880</v>
      </c>
      <c r="G72" s="139" t="s">
        <v>15</v>
      </c>
      <c r="H72" s="145" t="s">
        <v>819</v>
      </c>
      <c r="I72" s="216" t="s">
        <v>869</v>
      </c>
      <c r="J72" s="128"/>
      <c r="K72" s="139"/>
      <c r="L72" s="139" t="str">
        <f t="shared" si="5"/>
        <v/>
      </c>
      <c r="M72" s="148" t="s">
        <v>1064</v>
      </c>
      <c r="N72" s="141"/>
      <c r="O72" s="141"/>
      <c r="P72" s="141"/>
      <c r="Q72" s="141"/>
      <c r="R72" s="141"/>
      <c r="S72" s="139" t="str">
        <f t="shared" si="6"/>
        <v/>
      </c>
      <c r="T72" s="148" t="s">
        <v>1062</v>
      </c>
      <c r="U72" s="141">
        <v>42</v>
      </c>
      <c r="V72" s="141">
        <v>0</v>
      </c>
      <c r="W72" s="141">
        <v>45</v>
      </c>
      <c r="X72" s="148">
        <v>20</v>
      </c>
      <c r="Y72" s="122">
        <f t="shared" si="7"/>
        <v>107</v>
      </c>
      <c r="Z72" s="123">
        <f t="shared" si="8"/>
        <v>2.7</v>
      </c>
      <c r="AA72" s="139" t="str">
        <f t="shared" si="9"/>
        <v/>
      </c>
      <c r="AC72" s="112"/>
      <c r="AD72" s="68"/>
      <c r="AE72" s="69"/>
      <c r="AF72" s="83"/>
      <c r="AG72" s="84"/>
      <c r="AH72" s="27"/>
      <c r="AI72" s="88"/>
      <c r="AJ72" s="89"/>
      <c r="AK72" s="90"/>
      <c r="AL72" s="91"/>
      <c r="AM72" s="70"/>
      <c r="AN72" s="70"/>
      <c r="AO72" s="70"/>
      <c r="AP72" s="70"/>
      <c r="AQ72" s="70"/>
      <c r="AR72" s="70"/>
      <c r="AS72" s="49"/>
    </row>
    <row r="73" spans="2:45" s="4" customFormat="1">
      <c r="B73" s="50">
        <v>25</v>
      </c>
      <c r="C73" s="179" t="s">
        <v>689</v>
      </c>
      <c r="D73" s="166" t="s">
        <v>322</v>
      </c>
      <c r="E73" s="167" t="s">
        <v>302</v>
      </c>
      <c r="F73" s="179" t="s">
        <v>157</v>
      </c>
      <c r="G73" s="139" t="s">
        <v>15</v>
      </c>
      <c r="H73" s="145" t="s">
        <v>819</v>
      </c>
      <c r="I73" s="216" t="s">
        <v>869</v>
      </c>
      <c r="J73" s="128"/>
      <c r="K73" s="139"/>
      <c r="L73" s="139" t="str">
        <f t="shared" si="5"/>
        <v/>
      </c>
      <c r="M73" s="148" t="s">
        <v>1064</v>
      </c>
      <c r="N73" s="141"/>
      <c r="O73" s="141"/>
      <c r="P73" s="141"/>
      <c r="Q73" s="141"/>
      <c r="R73" s="141"/>
      <c r="S73" s="139" t="str">
        <f t="shared" si="6"/>
        <v/>
      </c>
      <c r="T73" s="148" t="s">
        <v>1062</v>
      </c>
      <c r="U73" s="141">
        <v>80</v>
      </c>
      <c r="V73" s="141">
        <v>45</v>
      </c>
      <c r="W73" s="141">
        <v>45</v>
      </c>
      <c r="X73" s="148">
        <v>60</v>
      </c>
      <c r="Y73" s="122">
        <f t="shared" si="7"/>
        <v>230</v>
      </c>
      <c r="Z73" s="123">
        <f t="shared" si="8"/>
        <v>5.8</v>
      </c>
      <c r="AA73" s="139" t="str">
        <f t="shared" si="9"/>
        <v/>
      </c>
      <c r="AC73" s="112"/>
      <c r="AD73" s="68"/>
      <c r="AE73" s="69"/>
      <c r="AF73" s="83"/>
      <c r="AG73" s="84"/>
      <c r="AH73" s="27"/>
      <c r="AI73" s="88"/>
      <c r="AJ73" s="89"/>
      <c r="AK73" s="90"/>
      <c r="AL73" s="91"/>
      <c r="AM73" s="70"/>
      <c r="AN73" s="70"/>
      <c r="AO73" s="70"/>
      <c r="AP73" s="70"/>
      <c r="AQ73" s="70"/>
      <c r="AR73" s="70"/>
      <c r="AS73" s="49"/>
    </row>
    <row r="74" spans="2:45" s="4" customFormat="1">
      <c r="B74" s="50">
        <v>26</v>
      </c>
      <c r="C74" s="179" t="s">
        <v>878</v>
      </c>
      <c r="D74" s="166" t="s">
        <v>71</v>
      </c>
      <c r="E74" s="167" t="s">
        <v>264</v>
      </c>
      <c r="F74" s="179" t="s">
        <v>504</v>
      </c>
      <c r="G74" s="139" t="s">
        <v>15</v>
      </c>
      <c r="H74" s="145" t="s">
        <v>819</v>
      </c>
      <c r="I74" s="216" t="s">
        <v>869</v>
      </c>
      <c r="J74" s="128"/>
      <c r="K74" s="139"/>
      <c r="L74" s="139" t="str">
        <f t="shared" si="5"/>
        <v/>
      </c>
      <c r="M74" s="148" t="s">
        <v>1064</v>
      </c>
      <c r="N74" s="141"/>
      <c r="O74" s="141"/>
      <c r="P74" s="141"/>
      <c r="Q74" s="141"/>
      <c r="R74" s="141"/>
      <c r="S74" s="139" t="str">
        <f t="shared" si="6"/>
        <v/>
      </c>
      <c r="T74" s="148" t="s">
        <v>1062</v>
      </c>
      <c r="U74" s="141">
        <v>33</v>
      </c>
      <c r="V74" s="141">
        <v>5</v>
      </c>
      <c r="W74" s="141">
        <v>20</v>
      </c>
      <c r="X74" s="148">
        <v>40</v>
      </c>
      <c r="Y74" s="122">
        <f t="shared" si="7"/>
        <v>98</v>
      </c>
      <c r="Z74" s="123">
        <f t="shared" si="8"/>
        <v>2.5</v>
      </c>
      <c r="AA74" s="139" t="str">
        <f t="shared" si="9"/>
        <v/>
      </c>
      <c r="AC74" s="112"/>
      <c r="AD74" s="68"/>
      <c r="AE74" s="69"/>
      <c r="AF74" s="83"/>
      <c r="AG74" s="84"/>
      <c r="AH74" s="27"/>
      <c r="AI74" s="88"/>
      <c r="AJ74" s="89"/>
      <c r="AK74" s="90"/>
      <c r="AL74" s="91"/>
      <c r="AM74" s="70"/>
      <c r="AN74" s="70"/>
      <c r="AO74" s="70"/>
      <c r="AP74" s="70"/>
      <c r="AQ74" s="70"/>
      <c r="AR74" s="70"/>
      <c r="AS74" s="49"/>
    </row>
    <row r="75" spans="2:45" s="4" customFormat="1">
      <c r="B75" s="50">
        <v>27</v>
      </c>
      <c r="C75" s="179" t="s">
        <v>534</v>
      </c>
      <c r="D75" s="166" t="s">
        <v>224</v>
      </c>
      <c r="E75" s="167" t="s">
        <v>220</v>
      </c>
      <c r="F75" s="179" t="s">
        <v>363</v>
      </c>
      <c r="G75" s="139" t="s">
        <v>15</v>
      </c>
      <c r="H75" s="145" t="s">
        <v>819</v>
      </c>
      <c r="I75" s="216" t="s">
        <v>869</v>
      </c>
      <c r="J75" s="128"/>
      <c r="K75" s="139"/>
      <c r="L75" s="139" t="str">
        <f t="shared" si="5"/>
        <v/>
      </c>
      <c r="M75" s="148" t="s">
        <v>1064</v>
      </c>
      <c r="N75" s="141"/>
      <c r="O75" s="141"/>
      <c r="P75" s="141"/>
      <c r="Q75" s="141"/>
      <c r="R75" s="141"/>
      <c r="S75" s="139" t="str">
        <f t="shared" si="6"/>
        <v/>
      </c>
      <c r="T75" s="148" t="s">
        <v>1062</v>
      </c>
      <c r="U75" s="141">
        <v>33</v>
      </c>
      <c r="V75" s="141">
        <v>0</v>
      </c>
      <c r="W75" s="141">
        <v>44</v>
      </c>
      <c r="X75" s="148">
        <v>20</v>
      </c>
      <c r="Y75" s="122">
        <f t="shared" si="7"/>
        <v>97</v>
      </c>
      <c r="Z75" s="123">
        <f t="shared" si="8"/>
        <v>2.4</v>
      </c>
      <c r="AA75" s="139" t="str">
        <f t="shared" si="9"/>
        <v/>
      </c>
      <c r="AC75" s="112"/>
      <c r="AD75" s="68"/>
      <c r="AE75" s="69"/>
      <c r="AF75" s="83"/>
      <c r="AG75" s="84"/>
      <c r="AH75" s="27"/>
      <c r="AI75" s="88"/>
      <c r="AJ75" s="89"/>
      <c r="AK75" s="90"/>
      <c r="AL75" s="91"/>
      <c r="AM75" s="70"/>
      <c r="AN75" s="70"/>
      <c r="AO75" s="70"/>
      <c r="AP75" s="70"/>
      <c r="AQ75" s="70"/>
      <c r="AR75" s="70"/>
      <c r="AS75" s="49"/>
    </row>
    <row r="76" spans="2:45" s="4" customFormat="1">
      <c r="B76" s="50">
        <v>28</v>
      </c>
      <c r="C76" s="179" t="s">
        <v>440</v>
      </c>
      <c r="D76" s="166" t="s">
        <v>80</v>
      </c>
      <c r="E76" s="167" t="s">
        <v>85</v>
      </c>
      <c r="F76" s="179" t="s">
        <v>415</v>
      </c>
      <c r="G76" s="139" t="s">
        <v>15</v>
      </c>
      <c r="H76" s="145" t="s">
        <v>819</v>
      </c>
      <c r="I76" s="216" t="s">
        <v>869</v>
      </c>
      <c r="J76" s="128"/>
      <c r="K76" s="139"/>
      <c r="L76" s="139" t="str">
        <f t="shared" si="5"/>
        <v/>
      </c>
      <c r="M76" s="148" t="s">
        <v>1064</v>
      </c>
      <c r="N76" s="141"/>
      <c r="O76" s="141"/>
      <c r="P76" s="141"/>
      <c r="Q76" s="141"/>
      <c r="R76" s="141"/>
      <c r="S76" s="139" t="str">
        <f t="shared" si="6"/>
        <v/>
      </c>
      <c r="T76" s="148" t="s">
        <v>1062</v>
      </c>
      <c r="U76" s="141">
        <v>52</v>
      </c>
      <c r="V76" s="141">
        <v>0</v>
      </c>
      <c r="W76" s="141">
        <v>40</v>
      </c>
      <c r="X76" s="148">
        <v>30</v>
      </c>
      <c r="Y76" s="122">
        <f t="shared" si="7"/>
        <v>122</v>
      </c>
      <c r="Z76" s="123">
        <f t="shared" si="8"/>
        <v>3.1</v>
      </c>
      <c r="AA76" s="139" t="str">
        <f t="shared" si="9"/>
        <v/>
      </c>
      <c r="AC76" s="112"/>
      <c r="AD76" s="68"/>
      <c r="AE76" s="69"/>
      <c r="AF76" s="83"/>
      <c r="AG76" s="84"/>
      <c r="AH76" s="27"/>
      <c r="AI76" s="88"/>
      <c r="AJ76" s="89"/>
      <c r="AK76" s="90"/>
      <c r="AL76" s="91"/>
      <c r="AM76" s="70"/>
      <c r="AN76" s="70"/>
      <c r="AO76" s="70"/>
      <c r="AP76" s="70"/>
      <c r="AQ76" s="70"/>
      <c r="AR76" s="70"/>
      <c r="AS76" s="49"/>
    </row>
    <row r="77" spans="2:45" s="4" customFormat="1">
      <c r="B77" s="50">
        <v>29</v>
      </c>
      <c r="C77" s="179" t="s">
        <v>639</v>
      </c>
      <c r="D77" s="166" t="s">
        <v>407</v>
      </c>
      <c r="E77" s="167" t="s">
        <v>118</v>
      </c>
      <c r="F77" s="179" t="s">
        <v>504</v>
      </c>
      <c r="G77" s="139" t="s">
        <v>15</v>
      </c>
      <c r="H77" s="145" t="s">
        <v>819</v>
      </c>
      <c r="I77" s="216" t="s">
        <v>869</v>
      </c>
      <c r="J77" s="128"/>
      <c r="K77" s="139"/>
      <c r="L77" s="139" t="str">
        <f t="shared" si="5"/>
        <v/>
      </c>
      <c r="M77" s="148" t="s">
        <v>1064</v>
      </c>
      <c r="N77" s="141"/>
      <c r="O77" s="141"/>
      <c r="P77" s="141"/>
      <c r="Q77" s="141"/>
      <c r="R77" s="141"/>
      <c r="S77" s="139" t="str">
        <f t="shared" si="6"/>
        <v/>
      </c>
      <c r="T77" s="148" t="s">
        <v>1062</v>
      </c>
      <c r="U77" s="141">
        <v>13</v>
      </c>
      <c r="V77" s="141">
        <v>0</v>
      </c>
      <c r="W77" s="141">
        <v>10</v>
      </c>
      <c r="X77" s="148">
        <v>20</v>
      </c>
      <c r="Y77" s="122">
        <f t="shared" si="7"/>
        <v>43</v>
      </c>
      <c r="Z77" s="123">
        <f t="shared" si="8"/>
        <v>1.1000000000000001</v>
      </c>
      <c r="AA77" s="139" t="str">
        <f t="shared" si="9"/>
        <v/>
      </c>
      <c r="AC77" s="112"/>
      <c r="AD77" s="68"/>
      <c r="AE77" s="69"/>
      <c r="AF77" s="83"/>
      <c r="AG77" s="84"/>
      <c r="AH77" s="27"/>
      <c r="AI77" s="88"/>
      <c r="AJ77" s="89"/>
      <c r="AK77" s="90"/>
      <c r="AL77" s="91"/>
      <c r="AM77" s="70"/>
      <c r="AN77" s="70"/>
      <c r="AO77" s="70"/>
      <c r="AP77" s="70"/>
      <c r="AQ77" s="70"/>
      <c r="AR77" s="70"/>
      <c r="AS77" s="49"/>
    </row>
    <row r="78" spans="2:45" s="4" customFormat="1">
      <c r="B78" s="50">
        <v>30</v>
      </c>
      <c r="C78" s="179" t="s">
        <v>879</v>
      </c>
      <c r="D78" s="166" t="s">
        <v>51</v>
      </c>
      <c r="E78" s="167" t="s">
        <v>118</v>
      </c>
      <c r="F78" s="179" t="s">
        <v>219</v>
      </c>
      <c r="G78" s="139" t="s">
        <v>15</v>
      </c>
      <c r="H78" s="145" t="s">
        <v>819</v>
      </c>
      <c r="I78" s="216" t="s">
        <v>869</v>
      </c>
      <c r="J78" s="128"/>
      <c r="K78" s="139"/>
      <c r="L78" s="139" t="str">
        <f t="shared" si="5"/>
        <v/>
      </c>
      <c r="M78" s="148" t="s">
        <v>1064</v>
      </c>
      <c r="N78" s="141"/>
      <c r="O78" s="141"/>
      <c r="P78" s="141"/>
      <c r="Q78" s="141"/>
      <c r="R78" s="141"/>
      <c r="S78" s="139" t="str">
        <f t="shared" si="6"/>
        <v/>
      </c>
      <c r="T78" s="148" t="s">
        <v>1062</v>
      </c>
      <c r="U78" s="141">
        <v>65</v>
      </c>
      <c r="V78" s="141">
        <v>40</v>
      </c>
      <c r="W78" s="141">
        <v>45</v>
      </c>
      <c r="X78" s="148">
        <v>70</v>
      </c>
      <c r="Y78" s="122">
        <f t="shared" si="7"/>
        <v>220</v>
      </c>
      <c r="Z78" s="123">
        <f t="shared" si="8"/>
        <v>5.5</v>
      </c>
      <c r="AA78" s="139" t="str">
        <f t="shared" si="9"/>
        <v/>
      </c>
      <c r="AC78" s="112"/>
      <c r="AD78" s="68"/>
      <c r="AE78" s="69"/>
      <c r="AF78" s="83"/>
      <c r="AG78" s="84"/>
      <c r="AH78" s="27"/>
      <c r="AI78" s="88"/>
      <c r="AJ78" s="89"/>
      <c r="AK78" s="90"/>
      <c r="AL78" s="91"/>
      <c r="AM78" s="70"/>
      <c r="AN78" s="70"/>
      <c r="AO78" s="70"/>
      <c r="AP78" s="70"/>
      <c r="AQ78" s="70"/>
      <c r="AR78" s="70"/>
      <c r="AS78" s="49"/>
    </row>
    <row r="79" spans="2:45" s="4" customFormat="1">
      <c r="B79" s="50">
        <v>31</v>
      </c>
      <c r="C79" s="179" t="s">
        <v>483</v>
      </c>
      <c r="D79" s="166" t="s">
        <v>259</v>
      </c>
      <c r="E79" s="167" t="s">
        <v>138</v>
      </c>
      <c r="F79" s="179" t="s">
        <v>484</v>
      </c>
      <c r="G79" s="139" t="s">
        <v>15</v>
      </c>
      <c r="H79" s="145" t="s">
        <v>819</v>
      </c>
      <c r="I79" s="216" t="s">
        <v>869</v>
      </c>
      <c r="J79" s="128"/>
      <c r="K79" s="139"/>
      <c r="L79" s="139" t="str">
        <f t="shared" si="5"/>
        <v/>
      </c>
      <c r="M79" s="148" t="s">
        <v>1064</v>
      </c>
      <c r="N79" s="141"/>
      <c r="O79" s="141"/>
      <c r="P79" s="141"/>
      <c r="Q79" s="141"/>
      <c r="R79" s="141"/>
      <c r="S79" s="139" t="str">
        <f t="shared" si="6"/>
        <v/>
      </c>
      <c r="T79" s="148" t="s">
        <v>1062</v>
      </c>
      <c r="U79" s="141">
        <v>48</v>
      </c>
      <c r="V79" s="141">
        <v>25</v>
      </c>
      <c r="W79" s="141">
        <v>55</v>
      </c>
      <c r="X79" s="148">
        <v>70</v>
      </c>
      <c r="Y79" s="122">
        <f t="shared" si="7"/>
        <v>198</v>
      </c>
      <c r="Z79" s="123">
        <f t="shared" si="8"/>
        <v>5</v>
      </c>
      <c r="AA79" s="139" t="str">
        <f t="shared" si="9"/>
        <v/>
      </c>
      <c r="AC79" s="112"/>
      <c r="AD79" s="68"/>
      <c r="AE79" s="69"/>
      <c r="AF79" s="83"/>
      <c r="AG79" s="84"/>
      <c r="AH79" s="27"/>
      <c r="AI79" s="88"/>
      <c r="AJ79" s="89"/>
      <c r="AK79" s="90"/>
      <c r="AL79" s="91"/>
      <c r="AM79" s="70"/>
      <c r="AN79" s="70"/>
      <c r="AO79" s="70"/>
      <c r="AP79" s="70"/>
      <c r="AQ79" s="70"/>
      <c r="AR79" s="70"/>
      <c r="AS79" s="49"/>
    </row>
    <row r="80" spans="2:45" s="4" customFormat="1">
      <c r="B80" s="50">
        <v>32</v>
      </c>
      <c r="C80" s="179" t="s">
        <v>491</v>
      </c>
      <c r="D80" s="166" t="s">
        <v>343</v>
      </c>
      <c r="E80" s="167" t="s">
        <v>170</v>
      </c>
      <c r="F80" s="179" t="s">
        <v>492</v>
      </c>
      <c r="G80" s="139" t="s">
        <v>15</v>
      </c>
      <c r="H80" s="145" t="s">
        <v>819</v>
      </c>
      <c r="I80" s="216" t="s">
        <v>869</v>
      </c>
      <c r="J80" s="128"/>
      <c r="K80" s="139"/>
      <c r="L80" s="139" t="str">
        <f t="shared" si="5"/>
        <v/>
      </c>
      <c r="M80" s="148" t="s">
        <v>1064</v>
      </c>
      <c r="N80" s="141"/>
      <c r="O80" s="141"/>
      <c r="P80" s="141"/>
      <c r="Q80" s="141"/>
      <c r="R80" s="141"/>
      <c r="S80" s="139" t="str">
        <f t="shared" si="6"/>
        <v/>
      </c>
      <c r="T80" s="148" t="s">
        <v>1062</v>
      </c>
      <c r="U80" s="141">
        <v>70</v>
      </c>
      <c r="V80" s="141">
        <v>25</v>
      </c>
      <c r="W80" s="141">
        <v>90</v>
      </c>
      <c r="X80" s="148">
        <v>75</v>
      </c>
      <c r="Y80" s="122">
        <f t="shared" si="7"/>
        <v>260</v>
      </c>
      <c r="Z80" s="123">
        <f t="shared" si="8"/>
        <v>6.5</v>
      </c>
      <c r="AA80" s="139" t="str">
        <f t="shared" si="9"/>
        <v/>
      </c>
      <c r="AC80" s="112"/>
      <c r="AD80" s="68"/>
      <c r="AE80" s="69"/>
      <c r="AF80" s="83"/>
      <c r="AG80" s="84"/>
      <c r="AH80" s="27"/>
      <c r="AI80" s="88"/>
      <c r="AJ80" s="89"/>
      <c r="AK80" s="90"/>
      <c r="AL80" s="91"/>
      <c r="AM80" s="70"/>
      <c r="AN80" s="70"/>
      <c r="AO80" s="70"/>
      <c r="AP80" s="70"/>
      <c r="AQ80" s="70"/>
      <c r="AR80" s="70"/>
      <c r="AS80" s="49"/>
    </row>
    <row r="81" spans="2:45" s="4" customFormat="1">
      <c r="B81" s="50">
        <v>33</v>
      </c>
      <c r="C81" s="179" t="s">
        <v>421</v>
      </c>
      <c r="D81" s="166" t="s">
        <v>322</v>
      </c>
      <c r="E81" s="167" t="s">
        <v>276</v>
      </c>
      <c r="F81" s="179" t="s">
        <v>422</v>
      </c>
      <c r="G81" s="139" t="s">
        <v>15</v>
      </c>
      <c r="H81" s="145" t="s">
        <v>819</v>
      </c>
      <c r="I81" s="216" t="s">
        <v>869</v>
      </c>
      <c r="J81" s="128"/>
      <c r="K81" s="139"/>
      <c r="L81" s="139" t="str">
        <f t="shared" ref="L81:L112" si="10">+IF(OR($G81=0,$H81=0),"Không đủ ĐKDT","")</f>
        <v/>
      </c>
      <c r="M81" s="148" t="s">
        <v>1064</v>
      </c>
      <c r="N81" s="141"/>
      <c r="O81" s="141"/>
      <c r="P81" s="141"/>
      <c r="Q81" s="141"/>
      <c r="R81" s="141"/>
      <c r="S81" s="139" t="str">
        <f t="shared" ref="S81:S103" si="11">+IF(OR($G81=0,$H81=0),"Không đủ ĐKDT","")</f>
        <v/>
      </c>
      <c r="T81" s="148" t="s">
        <v>1062</v>
      </c>
      <c r="U81" s="141">
        <v>62</v>
      </c>
      <c r="V81" s="141">
        <v>30</v>
      </c>
      <c r="W81" s="141">
        <v>65</v>
      </c>
      <c r="X81" s="148">
        <v>65</v>
      </c>
      <c r="Y81" s="122">
        <f t="shared" ref="Y81:Y112" si="12">SUM(U81:X81)</f>
        <v>222</v>
      </c>
      <c r="Z81" s="123">
        <f t="shared" ref="Z81:Z112" si="13">ROUND(Y81/40,1)</f>
        <v>5.6</v>
      </c>
      <c r="AA81" s="139" t="str">
        <f t="shared" si="9"/>
        <v/>
      </c>
      <c r="AC81" s="112"/>
      <c r="AD81" s="68"/>
      <c r="AE81" s="69"/>
      <c r="AF81" s="83"/>
      <c r="AG81" s="84"/>
      <c r="AH81" s="27"/>
      <c r="AI81" s="88"/>
      <c r="AJ81" s="89"/>
      <c r="AK81" s="90"/>
      <c r="AL81" s="91"/>
      <c r="AM81" s="70"/>
      <c r="AN81" s="70"/>
      <c r="AO81" s="70"/>
      <c r="AP81" s="70"/>
      <c r="AQ81" s="70"/>
      <c r="AR81" s="70"/>
      <c r="AS81" s="49"/>
    </row>
    <row r="82" spans="2:45" s="4" customFormat="1">
      <c r="B82" s="50">
        <v>34</v>
      </c>
      <c r="C82" s="179" t="s">
        <v>674</v>
      </c>
      <c r="D82" s="166" t="s">
        <v>80</v>
      </c>
      <c r="E82" s="167" t="s">
        <v>423</v>
      </c>
      <c r="F82" s="179" t="s">
        <v>605</v>
      </c>
      <c r="G82" s="139" t="s">
        <v>15</v>
      </c>
      <c r="H82" s="145" t="s">
        <v>819</v>
      </c>
      <c r="I82" s="216" t="s">
        <v>869</v>
      </c>
      <c r="J82" s="128"/>
      <c r="K82" s="139"/>
      <c r="L82" s="139" t="str">
        <f t="shared" si="10"/>
        <v/>
      </c>
      <c r="M82" s="148" t="s">
        <v>1064</v>
      </c>
      <c r="N82" s="141"/>
      <c r="O82" s="141"/>
      <c r="P82" s="141"/>
      <c r="Q82" s="141"/>
      <c r="R82" s="141"/>
      <c r="S82" s="139" t="str">
        <f t="shared" si="11"/>
        <v/>
      </c>
      <c r="T82" s="148" t="s">
        <v>1062</v>
      </c>
      <c r="U82" s="141">
        <v>53</v>
      </c>
      <c r="V82" s="141">
        <v>50</v>
      </c>
      <c r="W82" s="141">
        <v>65</v>
      </c>
      <c r="X82" s="148">
        <v>70</v>
      </c>
      <c r="Y82" s="122">
        <f t="shared" si="12"/>
        <v>238</v>
      </c>
      <c r="Z82" s="123">
        <f t="shared" si="13"/>
        <v>6</v>
      </c>
      <c r="AA82" s="139" t="str">
        <f t="shared" si="9"/>
        <v/>
      </c>
      <c r="AC82" s="112"/>
      <c r="AD82" s="68"/>
      <c r="AE82" s="69"/>
      <c r="AF82" s="83"/>
      <c r="AG82" s="84"/>
      <c r="AH82" s="27"/>
      <c r="AI82" s="88"/>
      <c r="AJ82" s="89"/>
      <c r="AK82" s="90"/>
      <c r="AL82" s="91"/>
      <c r="AM82" s="70"/>
      <c r="AN82" s="70"/>
      <c r="AO82" s="70"/>
      <c r="AP82" s="70"/>
      <c r="AQ82" s="70"/>
      <c r="AR82" s="70"/>
      <c r="AS82" s="49"/>
    </row>
    <row r="83" spans="2:45" s="4" customFormat="1">
      <c r="B83" s="50">
        <v>35</v>
      </c>
      <c r="C83" s="179" t="s">
        <v>568</v>
      </c>
      <c r="D83" s="166" t="s">
        <v>333</v>
      </c>
      <c r="E83" s="167" t="s">
        <v>227</v>
      </c>
      <c r="F83" s="179" t="s">
        <v>394</v>
      </c>
      <c r="G83" s="139" t="s">
        <v>15</v>
      </c>
      <c r="H83" s="145" t="s">
        <v>819</v>
      </c>
      <c r="I83" s="216" t="s">
        <v>869</v>
      </c>
      <c r="J83" s="128"/>
      <c r="K83" s="139"/>
      <c r="L83" s="139" t="str">
        <f t="shared" si="10"/>
        <v/>
      </c>
      <c r="M83" s="148" t="s">
        <v>1064</v>
      </c>
      <c r="N83" s="141"/>
      <c r="O83" s="141"/>
      <c r="P83" s="141"/>
      <c r="Q83" s="141"/>
      <c r="R83" s="141"/>
      <c r="S83" s="139" t="str">
        <f t="shared" si="11"/>
        <v/>
      </c>
      <c r="T83" s="148" t="s">
        <v>1062</v>
      </c>
      <c r="U83" s="141">
        <v>38</v>
      </c>
      <c r="V83" s="141">
        <v>0</v>
      </c>
      <c r="W83" s="141">
        <v>40</v>
      </c>
      <c r="X83" s="148">
        <v>35</v>
      </c>
      <c r="Y83" s="122">
        <f t="shared" si="12"/>
        <v>113</v>
      </c>
      <c r="Z83" s="123">
        <f t="shared" si="13"/>
        <v>2.8</v>
      </c>
      <c r="AA83" s="139" t="str">
        <f t="shared" si="9"/>
        <v/>
      </c>
      <c r="AC83" s="112"/>
      <c r="AD83" s="68"/>
      <c r="AE83" s="69"/>
      <c r="AF83" s="83"/>
      <c r="AG83" s="84"/>
      <c r="AH83" s="27"/>
      <c r="AI83" s="88"/>
      <c r="AJ83" s="89"/>
      <c r="AK83" s="90"/>
      <c r="AL83" s="91"/>
      <c r="AM83" s="70"/>
      <c r="AN83" s="70"/>
      <c r="AO83" s="70"/>
      <c r="AP83" s="70"/>
      <c r="AQ83" s="70"/>
      <c r="AR83" s="70"/>
      <c r="AS83" s="49"/>
    </row>
    <row r="84" spans="2:45" s="4" customFormat="1">
      <c r="B84" s="50">
        <v>36</v>
      </c>
      <c r="C84" s="179" t="s">
        <v>535</v>
      </c>
      <c r="D84" s="166" t="s">
        <v>80</v>
      </c>
      <c r="E84" s="167" t="s">
        <v>256</v>
      </c>
      <c r="F84" s="179" t="s">
        <v>363</v>
      </c>
      <c r="G84" s="139" t="s">
        <v>15</v>
      </c>
      <c r="H84" s="145" t="s">
        <v>819</v>
      </c>
      <c r="I84" s="216" t="s">
        <v>869</v>
      </c>
      <c r="J84" s="128"/>
      <c r="K84" s="139"/>
      <c r="L84" s="139" t="str">
        <f t="shared" si="10"/>
        <v/>
      </c>
      <c r="M84" s="148" t="s">
        <v>1064</v>
      </c>
      <c r="N84" s="141"/>
      <c r="O84" s="141"/>
      <c r="P84" s="141"/>
      <c r="Q84" s="141"/>
      <c r="R84" s="141"/>
      <c r="S84" s="139" t="str">
        <f t="shared" si="11"/>
        <v/>
      </c>
      <c r="T84" s="148" t="s">
        <v>1062</v>
      </c>
      <c r="U84" s="141">
        <v>72</v>
      </c>
      <c r="V84" s="141">
        <v>30</v>
      </c>
      <c r="W84" s="141">
        <v>50</v>
      </c>
      <c r="X84" s="148">
        <v>50</v>
      </c>
      <c r="Y84" s="122">
        <f t="shared" si="12"/>
        <v>202</v>
      </c>
      <c r="Z84" s="123">
        <f t="shared" si="13"/>
        <v>5.0999999999999996</v>
      </c>
      <c r="AA84" s="139" t="str">
        <f t="shared" si="9"/>
        <v/>
      </c>
      <c r="AC84" s="112"/>
      <c r="AD84" s="68"/>
      <c r="AE84" s="69"/>
      <c r="AF84" s="83"/>
      <c r="AG84" s="84"/>
      <c r="AH84" s="27"/>
      <c r="AI84" s="88"/>
      <c r="AJ84" s="89"/>
      <c r="AK84" s="90"/>
      <c r="AL84" s="91"/>
      <c r="AM84" s="70"/>
      <c r="AN84" s="70"/>
      <c r="AO84" s="70"/>
      <c r="AP84" s="70"/>
      <c r="AQ84" s="70"/>
      <c r="AR84" s="70"/>
      <c r="AS84" s="49"/>
    </row>
    <row r="85" spans="2:45" s="4" customFormat="1">
      <c r="B85" s="50">
        <v>37</v>
      </c>
      <c r="C85" s="179" t="s">
        <v>556</v>
      </c>
      <c r="D85" s="166" t="s">
        <v>557</v>
      </c>
      <c r="E85" s="167" t="s">
        <v>196</v>
      </c>
      <c r="F85" s="179" t="s">
        <v>394</v>
      </c>
      <c r="G85" s="139" t="s">
        <v>15</v>
      </c>
      <c r="H85" s="145" t="s">
        <v>819</v>
      </c>
      <c r="I85" s="216" t="s">
        <v>869</v>
      </c>
      <c r="J85" s="128"/>
      <c r="K85" s="139"/>
      <c r="L85" s="139" t="str">
        <f t="shared" si="10"/>
        <v/>
      </c>
      <c r="M85" s="148" t="s">
        <v>1064</v>
      </c>
      <c r="N85" s="141"/>
      <c r="O85" s="141"/>
      <c r="P85" s="141"/>
      <c r="Q85" s="141"/>
      <c r="R85" s="141"/>
      <c r="S85" s="139" t="str">
        <f t="shared" si="11"/>
        <v/>
      </c>
      <c r="T85" s="148" t="s">
        <v>1062</v>
      </c>
      <c r="U85" s="141">
        <v>47</v>
      </c>
      <c r="V85" s="141">
        <v>10</v>
      </c>
      <c r="W85" s="141">
        <v>25</v>
      </c>
      <c r="X85" s="148">
        <v>20</v>
      </c>
      <c r="Y85" s="122">
        <f t="shared" si="12"/>
        <v>102</v>
      </c>
      <c r="Z85" s="123">
        <f t="shared" si="13"/>
        <v>2.6</v>
      </c>
      <c r="AA85" s="139" t="str">
        <f t="shared" si="9"/>
        <v/>
      </c>
      <c r="AC85" s="112"/>
      <c r="AD85" s="68"/>
      <c r="AE85" s="69"/>
      <c r="AF85" s="83"/>
      <c r="AG85" s="84"/>
      <c r="AH85" s="27"/>
      <c r="AI85" s="88"/>
      <c r="AJ85" s="89"/>
      <c r="AK85" s="90"/>
      <c r="AL85" s="91"/>
      <c r="AM85" s="70"/>
      <c r="AN85" s="70"/>
      <c r="AO85" s="70"/>
      <c r="AP85" s="70"/>
      <c r="AQ85" s="70"/>
      <c r="AR85" s="70"/>
      <c r="AS85" s="49"/>
    </row>
    <row r="86" spans="2:45" s="4" customFormat="1">
      <c r="B86" s="50">
        <v>38</v>
      </c>
      <c r="C86" s="179" t="s">
        <v>510</v>
      </c>
      <c r="D86" s="166" t="s">
        <v>218</v>
      </c>
      <c r="E86" s="167" t="s">
        <v>285</v>
      </c>
      <c r="F86" s="179" t="s">
        <v>179</v>
      </c>
      <c r="G86" s="139" t="s">
        <v>15</v>
      </c>
      <c r="H86" s="145" t="s">
        <v>819</v>
      </c>
      <c r="I86" s="216" t="s">
        <v>869</v>
      </c>
      <c r="J86" s="128"/>
      <c r="K86" s="139"/>
      <c r="L86" s="139" t="str">
        <f t="shared" si="10"/>
        <v/>
      </c>
      <c r="M86" s="148" t="s">
        <v>1064</v>
      </c>
      <c r="N86" s="141"/>
      <c r="O86" s="141"/>
      <c r="P86" s="141"/>
      <c r="Q86" s="141"/>
      <c r="R86" s="141"/>
      <c r="S86" s="139" t="str">
        <f t="shared" si="11"/>
        <v/>
      </c>
      <c r="T86" s="148" t="s">
        <v>1062</v>
      </c>
      <c r="U86" s="148" t="s">
        <v>1087</v>
      </c>
      <c r="V86" s="148" t="s">
        <v>1087</v>
      </c>
      <c r="W86" s="148" t="s">
        <v>1087</v>
      </c>
      <c r="X86" s="148" t="s">
        <v>1087</v>
      </c>
      <c r="Y86" s="122">
        <f t="shared" si="12"/>
        <v>0</v>
      </c>
      <c r="Z86" s="123">
        <f t="shared" si="13"/>
        <v>0</v>
      </c>
      <c r="AA86" s="139" t="s">
        <v>1089</v>
      </c>
      <c r="AC86" s="112"/>
      <c r="AD86" s="68"/>
      <c r="AE86" s="69"/>
      <c r="AF86" s="83"/>
      <c r="AG86" s="84"/>
      <c r="AH86" s="27"/>
      <c r="AI86" s="88"/>
      <c r="AJ86" s="89"/>
      <c r="AK86" s="90"/>
      <c r="AL86" s="91"/>
      <c r="AM86" s="70"/>
      <c r="AN86" s="70"/>
      <c r="AO86" s="70"/>
      <c r="AP86" s="70"/>
      <c r="AQ86" s="70"/>
      <c r="AR86" s="70"/>
      <c r="AS86" s="49"/>
    </row>
    <row r="87" spans="2:45" s="4" customFormat="1">
      <c r="B87" s="50">
        <v>39</v>
      </c>
      <c r="C87" s="179" t="s">
        <v>550</v>
      </c>
      <c r="D87" s="166" t="s">
        <v>80</v>
      </c>
      <c r="E87" s="167" t="s">
        <v>228</v>
      </c>
      <c r="F87" s="179" t="s">
        <v>417</v>
      </c>
      <c r="G87" s="139" t="s">
        <v>15</v>
      </c>
      <c r="H87" s="145" t="s">
        <v>819</v>
      </c>
      <c r="I87" s="216" t="s">
        <v>869</v>
      </c>
      <c r="J87" s="128"/>
      <c r="K87" s="139"/>
      <c r="L87" s="139" t="str">
        <f t="shared" si="10"/>
        <v/>
      </c>
      <c r="M87" s="148" t="s">
        <v>1064</v>
      </c>
      <c r="N87" s="141"/>
      <c r="O87" s="141"/>
      <c r="P87" s="141"/>
      <c r="Q87" s="141"/>
      <c r="R87" s="141"/>
      <c r="S87" s="139" t="str">
        <f t="shared" si="11"/>
        <v/>
      </c>
      <c r="T87" s="148" t="s">
        <v>1062</v>
      </c>
      <c r="U87" s="141">
        <v>30</v>
      </c>
      <c r="V87" s="141">
        <v>5</v>
      </c>
      <c r="W87" s="141">
        <v>40</v>
      </c>
      <c r="X87" s="148">
        <v>40</v>
      </c>
      <c r="Y87" s="122">
        <f t="shared" si="12"/>
        <v>115</v>
      </c>
      <c r="Z87" s="123">
        <f t="shared" si="13"/>
        <v>2.9</v>
      </c>
      <c r="AA87" s="139" t="str">
        <f t="shared" ref="AA87:AA127" si="14">+IF($G87=0,"Không đủ ĐKDT","")</f>
        <v/>
      </c>
      <c r="AC87" s="112"/>
      <c r="AD87" s="68"/>
      <c r="AE87" s="69"/>
      <c r="AF87" s="83"/>
      <c r="AG87" s="84"/>
      <c r="AH87" s="27"/>
      <c r="AI87" s="88"/>
      <c r="AJ87" s="89"/>
      <c r="AK87" s="90"/>
      <c r="AL87" s="91"/>
      <c r="AM87" s="70"/>
      <c r="AN87" s="70"/>
      <c r="AO87" s="70"/>
      <c r="AP87" s="70"/>
      <c r="AQ87" s="70"/>
      <c r="AR87" s="70"/>
      <c r="AS87" s="49"/>
    </row>
    <row r="88" spans="2:45" s="4" customFormat="1">
      <c r="B88" s="50">
        <v>1</v>
      </c>
      <c r="C88" s="178" t="s">
        <v>558</v>
      </c>
      <c r="D88" s="162" t="s">
        <v>282</v>
      </c>
      <c r="E88" s="163" t="s">
        <v>222</v>
      </c>
      <c r="F88" s="178" t="s">
        <v>417</v>
      </c>
      <c r="G88" s="139" t="s">
        <v>15</v>
      </c>
      <c r="H88" s="173" t="s">
        <v>899</v>
      </c>
      <c r="I88" s="216" t="s">
        <v>869</v>
      </c>
      <c r="J88" s="128"/>
      <c r="K88" s="139"/>
      <c r="L88" s="139" t="str">
        <f t="shared" si="10"/>
        <v/>
      </c>
      <c r="M88" s="148" t="s">
        <v>1068</v>
      </c>
      <c r="N88" s="141"/>
      <c r="O88" s="141"/>
      <c r="P88" s="141"/>
      <c r="Q88" s="141"/>
      <c r="R88" s="141"/>
      <c r="S88" s="139" t="str">
        <f t="shared" si="11"/>
        <v/>
      </c>
      <c r="T88" s="148" t="s">
        <v>1062</v>
      </c>
      <c r="U88" s="141">
        <v>29</v>
      </c>
      <c r="V88" s="141">
        <v>0</v>
      </c>
      <c r="W88" s="141">
        <v>65</v>
      </c>
      <c r="X88" s="148">
        <v>30</v>
      </c>
      <c r="Y88" s="122">
        <f t="shared" si="12"/>
        <v>124</v>
      </c>
      <c r="Z88" s="123">
        <f t="shared" si="13"/>
        <v>3.1</v>
      </c>
      <c r="AA88" s="139" t="str">
        <f t="shared" si="14"/>
        <v/>
      </c>
      <c r="AC88" s="112"/>
      <c r="AD88" s="68"/>
      <c r="AE88" s="69"/>
      <c r="AF88" s="83"/>
      <c r="AG88" s="84"/>
      <c r="AH88" s="27"/>
      <c r="AI88" s="88"/>
      <c r="AJ88" s="89"/>
      <c r="AK88" s="90"/>
      <c r="AL88" s="91"/>
      <c r="AM88" s="70"/>
      <c r="AN88" s="70"/>
      <c r="AO88" s="70"/>
      <c r="AP88" s="70"/>
      <c r="AQ88" s="70"/>
      <c r="AR88" s="70"/>
      <c r="AS88" s="49"/>
    </row>
    <row r="89" spans="2:45" s="4" customFormat="1">
      <c r="B89" s="50">
        <v>2</v>
      </c>
      <c r="C89" s="179" t="s">
        <v>881</v>
      </c>
      <c r="D89" s="166" t="s">
        <v>90</v>
      </c>
      <c r="E89" s="167" t="s">
        <v>48</v>
      </c>
      <c r="F89" s="179" t="s">
        <v>388</v>
      </c>
      <c r="G89" s="139" t="s">
        <v>15</v>
      </c>
      <c r="H89" s="145" t="s">
        <v>899</v>
      </c>
      <c r="I89" s="216" t="s">
        <v>869</v>
      </c>
      <c r="J89" s="128"/>
      <c r="K89" s="139"/>
      <c r="L89" s="139" t="str">
        <f t="shared" si="10"/>
        <v/>
      </c>
      <c r="M89" s="148" t="s">
        <v>1068</v>
      </c>
      <c r="N89" s="141"/>
      <c r="O89" s="141"/>
      <c r="P89" s="141"/>
      <c r="Q89" s="141"/>
      <c r="R89" s="141"/>
      <c r="S89" s="139" t="str">
        <f t="shared" si="11"/>
        <v/>
      </c>
      <c r="T89" s="148" t="s">
        <v>1062</v>
      </c>
      <c r="U89" s="141">
        <v>82</v>
      </c>
      <c r="V89" s="141">
        <v>40</v>
      </c>
      <c r="W89" s="141">
        <v>50</v>
      </c>
      <c r="X89" s="148">
        <v>50</v>
      </c>
      <c r="Y89" s="122">
        <f t="shared" si="12"/>
        <v>222</v>
      </c>
      <c r="Z89" s="123">
        <f t="shared" si="13"/>
        <v>5.6</v>
      </c>
      <c r="AA89" s="139" t="str">
        <f t="shared" si="14"/>
        <v/>
      </c>
      <c r="AC89" s="112"/>
      <c r="AD89" s="68"/>
      <c r="AE89" s="69"/>
      <c r="AF89" s="83"/>
      <c r="AG89" s="84"/>
      <c r="AH89" s="27"/>
      <c r="AI89" s="88"/>
      <c r="AJ89" s="89"/>
      <c r="AK89" s="90"/>
      <c r="AL89" s="91"/>
      <c r="AM89" s="70"/>
      <c r="AN89" s="70"/>
      <c r="AO89" s="70"/>
      <c r="AP89" s="70"/>
      <c r="AQ89" s="70"/>
      <c r="AR89" s="70"/>
      <c r="AS89" s="49"/>
    </row>
    <row r="90" spans="2:45" s="4" customFormat="1">
      <c r="B90" s="50">
        <v>3</v>
      </c>
      <c r="C90" s="179" t="s">
        <v>882</v>
      </c>
      <c r="D90" s="166" t="s">
        <v>195</v>
      </c>
      <c r="E90" s="167" t="s">
        <v>48</v>
      </c>
      <c r="F90" s="179" t="s">
        <v>150</v>
      </c>
      <c r="G90" s="139" t="s">
        <v>15</v>
      </c>
      <c r="H90" s="145" t="s">
        <v>899</v>
      </c>
      <c r="I90" s="216" t="s">
        <v>869</v>
      </c>
      <c r="J90" s="128"/>
      <c r="K90" s="139"/>
      <c r="L90" s="139" t="str">
        <f t="shared" si="10"/>
        <v/>
      </c>
      <c r="M90" s="148" t="s">
        <v>1068</v>
      </c>
      <c r="N90" s="141"/>
      <c r="O90" s="141"/>
      <c r="P90" s="141"/>
      <c r="Q90" s="141"/>
      <c r="R90" s="141"/>
      <c r="S90" s="139" t="str">
        <f t="shared" si="11"/>
        <v/>
      </c>
      <c r="T90" s="148" t="s">
        <v>1062</v>
      </c>
      <c r="U90" s="141">
        <v>73</v>
      </c>
      <c r="V90" s="141">
        <v>60</v>
      </c>
      <c r="W90" s="141">
        <v>50</v>
      </c>
      <c r="X90" s="148">
        <v>80</v>
      </c>
      <c r="Y90" s="122">
        <f t="shared" si="12"/>
        <v>263</v>
      </c>
      <c r="Z90" s="123">
        <f t="shared" si="13"/>
        <v>6.6</v>
      </c>
      <c r="AA90" s="139" t="str">
        <f t="shared" si="14"/>
        <v/>
      </c>
      <c r="AC90" s="112"/>
      <c r="AD90" s="68"/>
      <c r="AE90" s="69"/>
      <c r="AF90" s="83"/>
      <c r="AG90" s="84"/>
      <c r="AH90" s="27"/>
      <c r="AI90" s="88"/>
      <c r="AJ90" s="89"/>
      <c r="AK90" s="90"/>
      <c r="AL90" s="91"/>
      <c r="AM90" s="70"/>
      <c r="AN90" s="70"/>
      <c r="AO90" s="70"/>
      <c r="AP90" s="70"/>
      <c r="AQ90" s="70"/>
      <c r="AR90" s="70"/>
      <c r="AS90" s="49"/>
    </row>
    <row r="91" spans="2:45" s="4" customFormat="1">
      <c r="B91" s="50">
        <v>4</v>
      </c>
      <c r="C91" s="179" t="s">
        <v>883</v>
      </c>
      <c r="D91" s="166" t="s">
        <v>338</v>
      </c>
      <c r="E91" s="167" t="s">
        <v>434</v>
      </c>
      <c r="F91" s="179" t="s">
        <v>685</v>
      </c>
      <c r="G91" s="139" t="s">
        <v>15</v>
      </c>
      <c r="H91" s="145" t="s">
        <v>899</v>
      </c>
      <c r="I91" s="216" t="s">
        <v>869</v>
      </c>
      <c r="J91" s="128"/>
      <c r="K91" s="139"/>
      <c r="L91" s="139" t="str">
        <f t="shared" si="10"/>
        <v/>
      </c>
      <c r="M91" s="148" t="s">
        <v>1068</v>
      </c>
      <c r="N91" s="141"/>
      <c r="O91" s="141"/>
      <c r="P91" s="141"/>
      <c r="Q91" s="141"/>
      <c r="R91" s="141"/>
      <c r="S91" s="139" t="str">
        <f t="shared" si="11"/>
        <v/>
      </c>
      <c r="T91" s="148" t="s">
        <v>1062</v>
      </c>
      <c r="U91" s="148" t="s">
        <v>1087</v>
      </c>
      <c r="V91" s="148" t="s">
        <v>1087</v>
      </c>
      <c r="W91" s="148" t="s">
        <v>1087</v>
      </c>
      <c r="X91" s="148" t="s">
        <v>1087</v>
      </c>
      <c r="Y91" s="122">
        <f t="shared" si="12"/>
        <v>0</v>
      </c>
      <c r="Z91" s="123">
        <f t="shared" si="13"/>
        <v>0</v>
      </c>
      <c r="AA91" s="139" t="str">
        <f t="shared" si="14"/>
        <v/>
      </c>
      <c r="AC91" s="112"/>
      <c r="AD91" s="68"/>
      <c r="AE91" s="69"/>
      <c r="AF91" s="83"/>
      <c r="AG91" s="84"/>
      <c r="AH91" s="27"/>
      <c r="AI91" s="88"/>
      <c r="AJ91" s="89"/>
      <c r="AK91" s="90"/>
      <c r="AL91" s="91"/>
      <c r="AM91" s="70"/>
      <c r="AN91" s="70"/>
      <c r="AO91" s="70"/>
      <c r="AP91" s="70"/>
      <c r="AQ91" s="70"/>
      <c r="AR91" s="70"/>
      <c r="AS91" s="49"/>
    </row>
    <row r="92" spans="2:45" s="4" customFormat="1">
      <c r="B92" s="50">
        <v>5</v>
      </c>
      <c r="C92" s="179" t="s">
        <v>884</v>
      </c>
      <c r="D92" s="166" t="s">
        <v>885</v>
      </c>
      <c r="E92" s="167" t="s">
        <v>886</v>
      </c>
      <c r="F92" s="179" t="s">
        <v>898</v>
      </c>
      <c r="G92" s="139" t="s">
        <v>15</v>
      </c>
      <c r="H92" s="145" t="s">
        <v>899</v>
      </c>
      <c r="I92" s="216" t="s">
        <v>869</v>
      </c>
      <c r="J92" s="128"/>
      <c r="K92" s="139"/>
      <c r="L92" s="139" t="str">
        <f t="shared" si="10"/>
        <v/>
      </c>
      <c r="M92" s="148" t="s">
        <v>1068</v>
      </c>
      <c r="N92" s="141"/>
      <c r="O92" s="141"/>
      <c r="P92" s="141"/>
      <c r="Q92" s="141"/>
      <c r="R92" s="141"/>
      <c r="S92" s="139" t="str">
        <f t="shared" si="11"/>
        <v/>
      </c>
      <c r="T92" s="148" t="s">
        <v>1062</v>
      </c>
      <c r="U92" s="141">
        <v>67</v>
      </c>
      <c r="V92" s="141">
        <v>25</v>
      </c>
      <c r="W92" s="141">
        <v>60</v>
      </c>
      <c r="X92" s="148">
        <v>70</v>
      </c>
      <c r="Y92" s="122">
        <f t="shared" si="12"/>
        <v>222</v>
      </c>
      <c r="Z92" s="123">
        <f t="shared" si="13"/>
        <v>5.6</v>
      </c>
      <c r="AA92" s="139" t="str">
        <f t="shared" si="14"/>
        <v/>
      </c>
      <c r="AC92" s="112"/>
      <c r="AD92" s="68"/>
      <c r="AE92" s="69"/>
      <c r="AF92" s="83"/>
      <c r="AG92" s="84"/>
      <c r="AH92" s="27"/>
      <c r="AI92" s="88"/>
      <c r="AJ92" s="89"/>
      <c r="AK92" s="90"/>
      <c r="AL92" s="91"/>
      <c r="AM92" s="70"/>
      <c r="AN92" s="70"/>
      <c r="AO92" s="70"/>
      <c r="AP92" s="70"/>
      <c r="AQ92" s="70"/>
      <c r="AR92" s="70"/>
      <c r="AS92" s="49"/>
    </row>
    <row r="93" spans="2:45" s="4" customFormat="1">
      <c r="B93" s="50">
        <v>6</v>
      </c>
      <c r="C93" s="179" t="s">
        <v>619</v>
      </c>
      <c r="D93" s="166" t="s">
        <v>455</v>
      </c>
      <c r="E93" s="167" t="s">
        <v>620</v>
      </c>
      <c r="F93" s="179" t="s">
        <v>349</v>
      </c>
      <c r="G93" s="139" t="s">
        <v>15</v>
      </c>
      <c r="H93" s="145" t="s">
        <v>899</v>
      </c>
      <c r="I93" s="216" t="s">
        <v>869</v>
      </c>
      <c r="J93" s="128"/>
      <c r="K93" s="139"/>
      <c r="L93" s="139" t="str">
        <f t="shared" si="10"/>
        <v/>
      </c>
      <c r="M93" s="148" t="s">
        <v>1068</v>
      </c>
      <c r="N93" s="141"/>
      <c r="O93" s="141"/>
      <c r="P93" s="141"/>
      <c r="Q93" s="141"/>
      <c r="R93" s="141"/>
      <c r="S93" s="139" t="str">
        <f t="shared" si="11"/>
        <v/>
      </c>
      <c r="T93" s="148" t="s">
        <v>1062</v>
      </c>
      <c r="U93" s="141">
        <v>43</v>
      </c>
      <c r="V93" s="141">
        <v>0</v>
      </c>
      <c r="W93" s="141">
        <v>0</v>
      </c>
      <c r="X93" s="148">
        <v>10</v>
      </c>
      <c r="Y93" s="122">
        <f t="shared" si="12"/>
        <v>53</v>
      </c>
      <c r="Z93" s="123">
        <f t="shared" si="13"/>
        <v>1.3</v>
      </c>
      <c r="AA93" s="139" t="str">
        <f t="shared" si="14"/>
        <v/>
      </c>
      <c r="AC93" s="112"/>
      <c r="AD93" s="68"/>
      <c r="AE93" s="69"/>
      <c r="AF93" s="83"/>
      <c r="AG93" s="84"/>
      <c r="AH93" s="27"/>
      <c r="AI93" s="88"/>
      <c r="AJ93" s="89"/>
      <c r="AK93" s="90"/>
      <c r="AL93" s="91"/>
      <c r="AM93" s="70"/>
      <c r="AN93" s="70"/>
      <c r="AO93" s="70"/>
      <c r="AP93" s="70"/>
      <c r="AQ93" s="70"/>
      <c r="AR93" s="70"/>
      <c r="AS93" s="49"/>
    </row>
    <row r="94" spans="2:45" s="4" customFormat="1">
      <c r="B94" s="50">
        <v>7</v>
      </c>
      <c r="C94" s="179" t="s">
        <v>693</v>
      </c>
      <c r="D94" s="166" t="s">
        <v>63</v>
      </c>
      <c r="E94" s="167" t="s">
        <v>124</v>
      </c>
      <c r="F94" s="179" t="s">
        <v>159</v>
      </c>
      <c r="G94" s="139" t="s">
        <v>15</v>
      </c>
      <c r="H94" s="145" t="s">
        <v>899</v>
      </c>
      <c r="I94" s="216" t="s">
        <v>869</v>
      </c>
      <c r="J94" s="128"/>
      <c r="K94" s="139"/>
      <c r="L94" s="139" t="str">
        <f t="shared" si="10"/>
        <v/>
      </c>
      <c r="M94" s="148" t="s">
        <v>1068</v>
      </c>
      <c r="N94" s="141"/>
      <c r="O94" s="141"/>
      <c r="P94" s="141"/>
      <c r="Q94" s="141"/>
      <c r="R94" s="141"/>
      <c r="S94" s="139" t="str">
        <f t="shared" si="11"/>
        <v/>
      </c>
      <c r="T94" s="148" t="s">
        <v>1062</v>
      </c>
      <c r="U94" s="141">
        <v>26</v>
      </c>
      <c r="V94" s="141">
        <v>0</v>
      </c>
      <c r="W94" s="141">
        <v>20</v>
      </c>
      <c r="X94" s="148">
        <v>50</v>
      </c>
      <c r="Y94" s="122">
        <f t="shared" si="12"/>
        <v>96</v>
      </c>
      <c r="Z94" s="123">
        <f t="shared" si="13"/>
        <v>2.4</v>
      </c>
      <c r="AA94" s="139" t="str">
        <f t="shared" si="14"/>
        <v/>
      </c>
      <c r="AC94" s="112"/>
      <c r="AD94" s="68"/>
      <c r="AE94" s="69"/>
      <c r="AF94" s="83"/>
      <c r="AG94" s="84"/>
      <c r="AH94" s="27"/>
      <c r="AI94" s="88"/>
      <c r="AJ94" s="89"/>
      <c r="AK94" s="90"/>
      <c r="AL94" s="91"/>
      <c r="AM94" s="70"/>
      <c r="AN94" s="70"/>
      <c r="AO94" s="70"/>
      <c r="AP94" s="70"/>
      <c r="AQ94" s="70"/>
      <c r="AR94" s="70"/>
      <c r="AS94" s="49"/>
    </row>
    <row r="95" spans="2:45" s="4" customFormat="1">
      <c r="B95" s="50">
        <v>8</v>
      </c>
      <c r="C95" s="179" t="s">
        <v>601</v>
      </c>
      <c r="D95" s="166" t="s">
        <v>552</v>
      </c>
      <c r="E95" s="167" t="s">
        <v>186</v>
      </c>
      <c r="F95" s="179" t="s">
        <v>588</v>
      </c>
      <c r="G95" s="139" t="s">
        <v>15</v>
      </c>
      <c r="H95" s="145" t="s">
        <v>899</v>
      </c>
      <c r="I95" s="216" t="s">
        <v>869</v>
      </c>
      <c r="J95" s="128"/>
      <c r="K95" s="139"/>
      <c r="L95" s="139" t="str">
        <f t="shared" si="10"/>
        <v/>
      </c>
      <c r="M95" s="148" t="s">
        <v>1068</v>
      </c>
      <c r="N95" s="141"/>
      <c r="O95" s="141"/>
      <c r="P95" s="141"/>
      <c r="Q95" s="141"/>
      <c r="R95" s="141"/>
      <c r="S95" s="139" t="str">
        <f t="shared" si="11"/>
        <v/>
      </c>
      <c r="T95" s="148" t="s">
        <v>1062</v>
      </c>
      <c r="U95" s="141">
        <v>54</v>
      </c>
      <c r="V95" s="141">
        <v>0</v>
      </c>
      <c r="W95" s="141">
        <v>0</v>
      </c>
      <c r="X95" s="148">
        <v>30</v>
      </c>
      <c r="Y95" s="122">
        <f t="shared" si="12"/>
        <v>84</v>
      </c>
      <c r="Z95" s="123">
        <f t="shared" si="13"/>
        <v>2.1</v>
      </c>
      <c r="AA95" s="139" t="str">
        <f t="shared" si="14"/>
        <v/>
      </c>
      <c r="AC95" s="112"/>
      <c r="AD95" s="68"/>
      <c r="AE95" s="69"/>
      <c r="AF95" s="83"/>
      <c r="AG95" s="84"/>
      <c r="AH95" s="27"/>
      <c r="AI95" s="88"/>
      <c r="AJ95" s="89"/>
      <c r="AK95" s="90"/>
      <c r="AL95" s="91"/>
      <c r="AM95" s="70"/>
      <c r="AN95" s="70"/>
      <c r="AO95" s="70"/>
      <c r="AP95" s="70"/>
      <c r="AQ95" s="70"/>
      <c r="AR95" s="70"/>
      <c r="AS95" s="49"/>
    </row>
    <row r="96" spans="2:45" s="4" customFormat="1">
      <c r="B96" s="50">
        <v>9</v>
      </c>
      <c r="C96" s="179" t="s">
        <v>887</v>
      </c>
      <c r="D96" s="166" t="s">
        <v>213</v>
      </c>
      <c r="E96" s="167" t="s">
        <v>93</v>
      </c>
      <c r="F96" s="179" t="s">
        <v>404</v>
      </c>
      <c r="G96" s="139" t="s">
        <v>15</v>
      </c>
      <c r="H96" s="145" t="s">
        <v>899</v>
      </c>
      <c r="I96" s="216" t="s">
        <v>869</v>
      </c>
      <c r="J96" s="128"/>
      <c r="K96" s="139"/>
      <c r="L96" s="139" t="str">
        <f t="shared" si="10"/>
        <v/>
      </c>
      <c r="M96" s="148" t="s">
        <v>1068</v>
      </c>
      <c r="N96" s="141"/>
      <c r="O96" s="141"/>
      <c r="P96" s="141"/>
      <c r="Q96" s="141"/>
      <c r="R96" s="141"/>
      <c r="S96" s="139" t="str">
        <f t="shared" si="11"/>
        <v/>
      </c>
      <c r="T96" s="148" t="s">
        <v>1062</v>
      </c>
      <c r="U96" s="148" t="s">
        <v>1087</v>
      </c>
      <c r="V96" s="148" t="s">
        <v>1087</v>
      </c>
      <c r="W96" s="148" t="s">
        <v>1087</v>
      </c>
      <c r="X96" s="148" t="s">
        <v>1087</v>
      </c>
      <c r="Y96" s="122">
        <f t="shared" si="12"/>
        <v>0</v>
      </c>
      <c r="Z96" s="123">
        <f t="shared" si="13"/>
        <v>0</v>
      </c>
      <c r="AA96" s="139" t="str">
        <f t="shared" si="14"/>
        <v/>
      </c>
      <c r="AC96" s="112"/>
      <c r="AD96" s="68"/>
      <c r="AE96" s="69"/>
      <c r="AF96" s="83"/>
      <c r="AG96" s="84"/>
      <c r="AH96" s="27"/>
      <c r="AI96" s="88"/>
      <c r="AJ96" s="89"/>
      <c r="AK96" s="90"/>
      <c r="AL96" s="91"/>
      <c r="AM96" s="70"/>
      <c r="AN96" s="70"/>
      <c r="AO96" s="70"/>
      <c r="AP96" s="70"/>
      <c r="AQ96" s="70"/>
      <c r="AR96" s="70"/>
      <c r="AS96" s="49"/>
    </row>
    <row r="97" spans="2:45" s="4" customFormat="1">
      <c r="B97" s="50">
        <v>10</v>
      </c>
      <c r="C97" s="179" t="s">
        <v>888</v>
      </c>
      <c r="D97" s="166" t="s">
        <v>711</v>
      </c>
      <c r="E97" s="167" t="s">
        <v>57</v>
      </c>
      <c r="F97" s="179" t="s">
        <v>517</v>
      </c>
      <c r="G97" s="139" t="s">
        <v>15</v>
      </c>
      <c r="H97" s="145" t="s">
        <v>899</v>
      </c>
      <c r="I97" s="216" t="s">
        <v>869</v>
      </c>
      <c r="J97" s="128"/>
      <c r="K97" s="139"/>
      <c r="L97" s="139" t="str">
        <f t="shared" si="10"/>
        <v/>
      </c>
      <c r="M97" s="148" t="s">
        <v>1068</v>
      </c>
      <c r="N97" s="141"/>
      <c r="O97" s="141"/>
      <c r="P97" s="141"/>
      <c r="Q97" s="141"/>
      <c r="R97" s="141"/>
      <c r="S97" s="139" t="str">
        <f t="shared" si="11"/>
        <v/>
      </c>
      <c r="T97" s="148" t="s">
        <v>1062</v>
      </c>
      <c r="U97" s="141">
        <v>91</v>
      </c>
      <c r="V97" s="141">
        <v>10</v>
      </c>
      <c r="W97" s="141">
        <v>45</v>
      </c>
      <c r="X97" s="148">
        <v>50</v>
      </c>
      <c r="Y97" s="122">
        <f t="shared" si="12"/>
        <v>196</v>
      </c>
      <c r="Z97" s="123">
        <f t="shared" si="13"/>
        <v>4.9000000000000004</v>
      </c>
      <c r="AA97" s="139" t="str">
        <f t="shared" si="14"/>
        <v/>
      </c>
      <c r="AC97" s="112"/>
      <c r="AD97" s="68"/>
      <c r="AE97" s="69"/>
      <c r="AF97" s="83"/>
      <c r="AG97" s="84"/>
      <c r="AH97" s="27"/>
      <c r="AI97" s="88"/>
      <c r="AJ97" s="89"/>
      <c r="AK97" s="90"/>
      <c r="AL97" s="91"/>
      <c r="AM97" s="70"/>
      <c r="AN97" s="70"/>
      <c r="AO97" s="70"/>
      <c r="AP97" s="70"/>
      <c r="AQ97" s="70"/>
      <c r="AR97" s="70"/>
      <c r="AS97" s="49"/>
    </row>
    <row r="98" spans="2:45" s="4" customFormat="1">
      <c r="B98" s="50">
        <v>11</v>
      </c>
      <c r="C98" s="179" t="s">
        <v>680</v>
      </c>
      <c r="D98" s="166" t="s">
        <v>103</v>
      </c>
      <c r="E98" s="167" t="s">
        <v>62</v>
      </c>
      <c r="F98" s="179" t="s">
        <v>681</v>
      </c>
      <c r="G98" s="139" t="s">
        <v>15</v>
      </c>
      <c r="H98" s="145" t="s">
        <v>899</v>
      </c>
      <c r="I98" s="216" t="s">
        <v>869</v>
      </c>
      <c r="J98" s="128"/>
      <c r="K98" s="139"/>
      <c r="L98" s="139" t="str">
        <f t="shared" si="10"/>
        <v/>
      </c>
      <c r="M98" s="148" t="s">
        <v>1068</v>
      </c>
      <c r="N98" s="141"/>
      <c r="O98" s="141"/>
      <c r="P98" s="141"/>
      <c r="Q98" s="141"/>
      <c r="R98" s="141"/>
      <c r="S98" s="139" t="str">
        <f t="shared" si="11"/>
        <v/>
      </c>
      <c r="T98" s="148" t="s">
        <v>1062</v>
      </c>
      <c r="U98" s="141">
        <v>74</v>
      </c>
      <c r="V98" s="141">
        <v>5</v>
      </c>
      <c r="W98" s="141">
        <v>0</v>
      </c>
      <c r="X98" s="148">
        <v>70</v>
      </c>
      <c r="Y98" s="122">
        <f t="shared" si="12"/>
        <v>149</v>
      </c>
      <c r="Z98" s="123">
        <f t="shared" si="13"/>
        <v>3.7</v>
      </c>
      <c r="AA98" s="139" t="str">
        <f t="shared" si="14"/>
        <v/>
      </c>
      <c r="AC98" s="112"/>
      <c r="AD98" s="68"/>
      <c r="AE98" s="69"/>
      <c r="AF98" s="83"/>
      <c r="AG98" s="84"/>
      <c r="AH98" s="27"/>
      <c r="AI98" s="88"/>
      <c r="AJ98" s="89"/>
      <c r="AK98" s="90"/>
      <c r="AL98" s="91"/>
      <c r="AM98" s="70"/>
      <c r="AN98" s="70"/>
      <c r="AO98" s="70"/>
      <c r="AP98" s="70"/>
      <c r="AQ98" s="70"/>
      <c r="AR98" s="70"/>
      <c r="AS98" s="49"/>
    </row>
    <row r="99" spans="2:45" s="4" customFormat="1">
      <c r="B99" s="50">
        <v>12</v>
      </c>
      <c r="C99" s="179" t="s">
        <v>451</v>
      </c>
      <c r="D99" s="166" t="s">
        <v>70</v>
      </c>
      <c r="E99" s="167" t="s">
        <v>205</v>
      </c>
      <c r="F99" s="179" t="s">
        <v>355</v>
      </c>
      <c r="G99" s="139" t="s">
        <v>15</v>
      </c>
      <c r="H99" s="145" t="s">
        <v>899</v>
      </c>
      <c r="I99" s="216" t="s">
        <v>869</v>
      </c>
      <c r="J99" s="128"/>
      <c r="K99" s="139"/>
      <c r="L99" s="139" t="str">
        <f t="shared" si="10"/>
        <v/>
      </c>
      <c r="M99" s="148" t="s">
        <v>1068</v>
      </c>
      <c r="N99" s="141"/>
      <c r="O99" s="141"/>
      <c r="P99" s="141"/>
      <c r="Q99" s="141"/>
      <c r="R99" s="141"/>
      <c r="S99" s="139" t="str">
        <f t="shared" si="11"/>
        <v/>
      </c>
      <c r="T99" s="148" t="s">
        <v>1062</v>
      </c>
      <c r="U99" s="148" t="s">
        <v>1087</v>
      </c>
      <c r="V99" s="148" t="s">
        <v>1087</v>
      </c>
      <c r="W99" s="148" t="s">
        <v>1087</v>
      </c>
      <c r="X99" s="148" t="s">
        <v>1087</v>
      </c>
      <c r="Y99" s="122">
        <f t="shared" si="12"/>
        <v>0</v>
      </c>
      <c r="Z99" s="123">
        <f t="shared" si="13"/>
        <v>0</v>
      </c>
      <c r="AA99" s="139" t="str">
        <f t="shared" si="14"/>
        <v/>
      </c>
      <c r="AC99" s="112"/>
      <c r="AD99" s="68"/>
      <c r="AE99" s="69"/>
      <c r="AF99" s="83"/>
      <c r="AG99" s="84"/>
      <c r="AH99" s="27"/>
      <c r="AI99" s="88"/>
      <c r="AJ99" s="89"/>
      <c r="AK99" s="90"/>
      <c r="AL99" s="91"/>
      <c r="AM99" s="70"/>
      <c r="AN99" s="70"/>
      <c r="AO99" s="70"/>
      <c r="AP99" s="70"/>
      <c r="AQ99" s="70"/>
      <c r="AR99" s="70"/>
      <c r="AS99" s="49"/>
    </row>
    <row r="100" spans="2:45" s="4" customFormat="1">
      <c r="B100" s="50">
        <v>13</v>
      </c>
      <c r="C100" s="179" t="s">
        <v>602</v>
      </c>
      <c r="D100" s="166" t="s">
        <v>333</v>
      </c>
      <c r="E100" s="167" t="s">
        <v>279</v>
      </c>
      <c r="F100" s="179" t="s">
        <v>252</v>
      </c>
      <c r="G100" s="139" t="s">
        <v>15</v>
      </c>
      <c r="H100" s="145" t="s">
        <v>899</v>
      </c>
      <c r="I100" s="216" t="s">
        <v>869</v>
      </c>
      <c r="J100" s="128"/>
      <c r="K100" s="139"/>
      <c r="L100" s="139" t="str">
        <f t="shared" si="10"/>
        <v/>
      </c>
      <c r="M100" s="148" t="s">
        <v>1068</v>
      </c>
      <c r="N100" s="141"/>
      <c r="O100" s="141"/>
      <c r="P100" s="141"/>
      <c r="Q100" s="141"/>
      <c r="R100" s="141"/>
      <c r="S100" s="139" t="str">
        <f t="shared" si="11"/>
        <v/>
      </c>
      <c r="T100" s="148" t="s">
        <v>1062</v>
      </c>
      <c r="U100" s="141">
        <v>53</v>
      </c>
      <c r="V100" s="141">
        <v>25</v>
      </c>
      <c r="W100" s="141">
        <v>60</v>
      </c>
      <c r="X100" s="148">
        <v>75</v>
      </c>
      <c r="Y100" s="122">
        <f t="shared" si="12"/>
        <v>213</v>
      </c>
      <c r="Z100" s="123">
        <f t="shared" si="13"/>
        <v>5.3</v>
      </c>
      <c r="AA100" s="139" t="str">
        <f t="shared" si="14"/>
        <v/>
      </c>
      <c r="AC100" s="112"/>
      <c r="AD100" s="68"/>
      <c r="AE100" s="69"/>
      <c r="AF100" s="83"/>
      <c r="AG100" s="84"/>
      <c r="AH100" s="27"/>
      <c r="AI100" s="88"/>
      <c r="AJ100" s="89"/>
      <c r="AK100" s="90"/>
      <c r="AL100" s="91"/>
      <c r="AM100" s="70"/>
      <c r="AN100" s="70"/>
      <c r="AO100" s="70"/>
      <c r="AP100" s="70"/>
      <c r="AQ100" s="70"/>
      <c r="AR100" s="70"/>
      <c r="AS100" s="49"/>
    </row>
    <row r="101" spans="2:45" s="4" customFormat="1">
      <c r="B101" s="50">
        <v>14</v>
      </c>
      <c r="C101" s="179" t="s">
        <v>889</v>
      </c>
      <c r="D101" s="166" t="s">
        <v>353</v>
      </c>
      <c r="E101" s="167" t="s">
        <v>64</v>
      </c>
      <c r="F101" s="179" t="s">
        <v>572</v>
      </c>
      <c r="G101" s="139" t="s">
        <v>15</v>
      </c>
      <c r="H101" s="145" t="s">
        <v>899</v>
      </c>
      <c r="I101" s="216" t="s">
        <v>869</v>
      </c>
      <c r="J101" s="128"/>
      <c r="K101" s="139"/>
      <c r="L101" s="139" t="str">
        <f t="shared" si="10"/>
        <v/>
      </c>
      <c r="M101" s="148" t="s">
        <v>1068</v>
      </c>
      <c r="N101" s="141"/>
      <c r="O101" s="141"/>
      <c r="P101" s="141"/>
      <c r="Q101" s="141"/>
      <c r="R101" s="141"/>
      <c r="S101" s="139" t="str">
        <f t="shared" si="11"/>
        <v/>
      </c>
      <c r="T101" s="148" t="s">
        <v>1062</v>
      </c>
      <c r="U101" s="148" t="s">
        <v>1087</v>
      </c>
      <c r="V101" s="148" t="s">
        <v>1087</v>
      </c>
      <c r="W101" s="148" t="s">
        <v>1087</v>
      </c>
      <c r="X101" s="148" t="s">
        <v>1087</v>
      </c>
      <c r="Y101" s="122">
        <f t="shared" si="12"/>
        <v>0</v>
      </c>
      <c r="Z101" s="123">
        <f t="shared" si="13"/>
        <v>0</v>
      </c>
      <c r="AA101" s="139" t="str">
        <f t="shared" si="14"/>
        <v/>
      </c>
      <c r="AC101" s="112"/>
      <c r="AD101" s="68"/>
      <c r="AE101" s="69"/>
      <c r="AF101" s="83"/>
      <c r="AG101" s="84"/>
      <c r="AH101" s="27"/>
      <c r="AI101" s="88"/>
      <c r="AJ101" s="89"/>
      <c r="AK101" s="90"/>
      <c r="AL101" s="91"/>
      <c r="AM101" s="70"/>
      <c r="AN101" s="70"/>
      <c r="AO101" s="70"/>
      <c r="AP101" s="70"/>
      <c r="AQ101" s="70"/>
      <c r="AR101" s="70"/>
      <c r="AS101" s="49"/>
    </row>
    <row r="102" spans="2:45" s="4" customFormat="1">
      <c r="B102" s="50">
        <v>15</v>
      </c>
      <c r="C102" s="179" t="s">
        <v>637</v>
      </c>
      <c r="D102" s="166" t="s">
        <v>597</v>
      </c>
      <c r="E102" s="167" t="s">
        <v>131</v>
      </c>
      <c r="F102" s="179" t="s">
        <v>517</v>
      </c>
      <c r="G102" s="139" t="s">
        <v>15</v>
      </c>
      <c r="H102" s="145" t="s">
        <v>899</v>
      </c>
      <c r="I102" s="216" t="s">
        <v>869</v>
      </c>
      <c r="J102" s="128"/>
      <c r="K102" s="139"/>
      <c r="L102" s="139" t="str">
        <f t="shared" si="10"/>
        <v/>
      </c>
      <c r="M102" s="148" t="s">
        <v>1068</v>
      </c>
      <c r="N102" s="141"/>
      <c r="O102" s="141"/>
      <c r="P102" s="141"/>
      <c r="Q102" s="141"/>
      <c r="R102" s="141"/>
      <c r="S102" s="139" t="str">
        <f t="shared" si="11"/>
        <v/>
      </c>
      <c r="T102" s="148" t="s">
        <v>1062</v>
      </c>
      <c r="U102" s="141">
        <v>53</v>
      </c>
      <c r="V102" s="141">
        <v>50</v>
      </c>
      <c r="W102" s="141">
        <v>40</v>
      </c>
      <c r="X102" s="148">
        <v>50</v>
      </c>
      <c r="Y102" s="122">
        <f t="shared" si="12"/>
        <v>193</v>
      </c>
      <c r="Z102" s="123">
        <f t="shared" si="13"/>
        <v>4.8</v>
      </c>
      <c r="AA102" s="139" t="str">
        <f t="shared" si="14"/>
        <v/>
      </c>
      <c r="AC102" s="112"/>
      <c r="AD102" s="68"/>
      <c r="AE102" s="69"/>
      <c r="AF102" s="83"/>
      <c r="AG102" s="84"/>
      <c r="AH102" s="27"/>
      <c r="AI102" s="88"/>
      <c r="AJ102" s="89"/>
      <c r="AK102" s="90"/>
      <c r="AL102" s="91"/>
      <c r="AM102" s="70"/>
      <c r="AN102" s="70"/>
      <c r="AO102" s="70"/>
      <c r="AP102" s="70"/>
      <c r="AQ102" s="70"/>
      <c r="AR102" s="70"/>
      <c r="AS102" s="49"/>
    </row>
    <row r="103" spans="2:45" s="4" customFormat="1">
      <c r="B103" s="50">
        <v>16</v>
      </c>
      <c r="C103" s="179" t="s">
        <v>482</v>
      </c>
      <c r="D103" s="166" t="s">
        <v>231</v>
      </c>
      <c r="E103" s="167" t="s">
        <v>181</v>
      </c>
      <c r="F103" s="179" t="s">
        <v>252</v>
      </c>
      <c r="G103" s="139" t="s">
        <v>15</v>
      </c>
      <c r="H103" s="145" t="s">
        <v>899</v>
      </c>
      <c r="I103" s="216" t="s">
        <v>869</v>
      </c>
      <c r="J103" s="128"/>
      <c r="K103" s="139"/>
      <c r="L103" s="139" t="str">
        <f t="shared" si="10"/>
        <v/>
      </c>
      <c r="M103" s="148" t="s">
        <v>1068</v>
      </c>
      <c r="N103" s="141"/>
      <c r="O103" s="141"/>
      <c r="P103" s="141"/>
      <c r="Q103" s="141"/>
      <c r="R103" s="141"/>
      <c r="S103" s="139" t="str">
        <f t="shared" si="11"/>
        <v/>
      </c>
      <c r="T103" s="148" t="s">
        <v>1062</v>
      </c>
      <c r="U103" s="141">
        <v>78</v>
      </c>
      <c r="V103" s="141">
        <v>5</v>
      </c>
      <c r="W103" s="141">
        <v>0</v>
      </c>
      <c r="X103" s="148">
        <v>60</v>
      </c>
      <c r="Y103" s="122">
        <f t="shared" si="12"/>
        <v>143</v>
      </c>
      <c r="Z103" s="123">
        <f t="shared" si="13"/>
        <v>3.6</v>
      </c>
      <c r="AA103" s="139" t="str">
        <f t="shared" si="14"/>
        <v/>
      </c>
      <c r="AC103" s="112"/>
      <c r="AD103" s="68"/>
      <c r="AE103" s="69"/>
      <c r="AF103" s="83"/>
      <c r="AG103" s="84"/>
      <c r="AH103" s="27"/>
      <c r="AI103" s="88"/>
      <c r="AJ103" s="89"/>
      <c r="AK103" s="90"/>
      <c r="AL103" s="91"/>
      <c r="AM103" s="70"/>
      <c r="AN103" s="70"/>
      <c r="AO103" s="70"/>
      <c r="AP103" s="70"/>
      <c r="AQ103" s="70"/>
      <c r="AR103" s="70"/>
      <c r="AS103" s="49"/>
    </row>
    <row r="104" spans="2:45" s="4" customFormat="1">
      <c r="B104" s="50">
        <v>17</v>
      </c>
      <c r="C104" s="179" t="s">
        <v>606</v>
      </c>
      <c r="D104" s="166" t="s">
        <v>80</v>
      </c>
      <c r="E104" s="167" t="s">
        <v>132</v>
      </c>
      <c r="F104" s="179" t="s">
        <v>252</v>
      </c>
      <c r="G104" s="139" t="s">
        <v>15</v>
      </c>
      <c r="H104" s="145" t="s">
        <v>899</v>
      </c>
      <c r="I104" s="216" t="s">
        <v>869</v>
      </c>
      <c r="J104" s="128"/>
      <c r="K104" s="139"/>
      <c r="L104" s="139" t="str">
        <f t="shared" si="10"/>
        <v/>
      </c>
      <c r="M104" s="148" t="s">
        <v>1068</v>
      </c>
      <c r="N104" s="141"/>
      <c r="O104" s="141"/>
      <c r="P104" s="141"/>
      <c r="Q104" s="141"/>
      <c r="R104" s="141"/>
      <c r="S104" s="139"/>
      <c r="T104" s="148" t="s">
        <v>1062</v>
      </c>
      <c r="U104" s="141">
        <v>40</v>
      </c>
      <c r="V104" s="141">
        <v>25</v>
      </c>
      <c r="W104" s="141">
        <v>45</v>
      </c>
      <c r="X104" s="148">
        <v>50</v>
      </c>
      <c r="Y104" s="122">
        <f t="shared" si="12"/>
        <v>160</v>
      </c>
      <c r="Z104" s="123">
        <f t="shared" si="13"/>
        <v>4</v>
      </c>
      <c r="AA104" s="139" t="str">
        <f t="shared" si="14"/>
        <v/>
      </c>
      <c r="AC104" s="112"/>
      <c r="AD104" s="68"/>
      <c r="AE104" s="69"/>
      <c r="AF104" s="83"/>
      <c r="AG104" s="84"/>
      <c r="AH104" s="27"/>
      <c r="AI104" s="88"/>
      <c r="AJ104" s="89"/>
      <c r="AK104" s="90"/>
      <c r="AL104" s="91"/>
      <c r="AM104" s="70"/>
      <c r="AN104" s="70"/>
      <c r="AO104" s="70"/>
      <c r="AP104" s="70"/>
      <c r="AQ104" s="70"/>
      <c r="AR104" s="70"/>
      <c r="AS104" s="49"/>
    </row>
    <row r="105" spans="2:45" s="4" customFormat="1">
      <c r="B105" s="50">
        <v>18</v>
      </c>
      <c r="C105" s="179" t="s">
        <v>551</v>
      </c>
      <c r="D105" s="166" t="s">
        <v>371</v>
      </c>
      <c r="E105" s="167" t="s">
        <v>249</v>
      </c>
      <c r="F105" s="179" t="s">
        <v>411</v>
      </c>
      <c r="G105" s="139" t="s">
        <v>15</v>
      </c>
      <c r="H105" s="145" t="s">
        <v>899</v>
      </c>
      <c r="I105" s="216" t="s">
        <v>869</v>
      </c>
      <c r="J105" s="128"/>
      <c r="K105" s="139"/>
      <c r="L105" s="139" t="str">
        <f t="shared" si="10"/>
        <v/>
      </c>
      <c r="M105" s="148" t="s">
        <v>1068</v>
      </c>
      <c r="N105" s="141"/>
      <c r="O105" s="141"/>
      <c r="P105" s="141"/>
      <c r="Q105" s="141"/>
      <c r="R105" s="141"/>
      <c r="S105" s="139" t="str">
        <f t="shared" ref="S105:S127" si="15">+IF(OR($G105=0,$H105=0),"Không đủ ĐKDT","")</f>
        <v/>
      </c>
      <c r="T105" s="148" t="s">
        <v>1062</v>
      </c>
      <c r="U105" s="141">
        <v>48</v>
      </c>
      <c r="V105" s="141">
        <v>10</v>
      </c>
      <c r="W105" s="141">
        <v>35</v>
      </c>
      <c r="X105" s="148">
        <v>40</v>
      </c>
      <c r="Y105" s="122">
        <f t="shared" si="12"/>
        <v>133</v>
      </c>
      <c r="Z105" s="123">
        <f t="shared" si="13"/>
        <v>3.3</v>
      </c>
      <c r="AA105" s="139" t="str">
        <f t="shared" si="14"/>
        <v/>
      </c>
      <c r="AC105" s="112"/>
      <c r="AD105" s="68"/>
      <c r="AE105" s="69"/>
      <c r="AF105" s="83"/>
      <c r="AG105" s="84"/>
      <c r="AH105" s="27"/>
      <c r="AI105" s="88"/>
      <c r="AJ105" s="89"/>
      <c r="AK105" s="90"/>
      <c r="AL105" s="91"/>
      <c r="AM105" s="70"/>
      <c r="AN105" s="70"/>
      <c r="AO105" s="70"/>
      <c r="AP105" s="70"/>
      <c r="AQ105" s="70"/>
      <c r="AR105" s="70"/>
      <c r="AS105" s="49"/>
    </row>
    <row r="106" spans="2:45" s="4" customFormat="1">
      <c r="B106" s="50">
        <v>19</v>
      </c>
      <c r="C106" s="179" t="s">
        <v>570</v>
      </c>
      <c r="D106" s="166" t="s">
        <v>61</v>
      </c>
      <c r="E106" s="167" t="s">
        <v>249</v>
      </c>
      <c r="F106" s="179" t="s">
        <v>410</v>
      </c>
      <c r="G106" s="139" t="s">
        <v>15</v>
      </c>
      <c r="H106" s="145" t="s">
        <v>899</v>
      </c>
      <c r="I106" s="216" t="s">
        <v>869</v>
      </c>
      <c r="J106" s="128"/>
      <c r="K106" s="139"/>
      <c r="L106" s="139" t="str">
        <f t="shared" si="10"/>
        <v/>
      </c>
      <c r="M106" s="148" t="s">
        <v>1068</v>
      </c>
      <c r="N106" s="141"/>
      <c r="O106" s="141"/>
      <c r="P106" s="141"/>
      <c r="Q106" s="141"/>
      <c r="R106" s="141"/>
      <c r="S106" s="139" t="str">
        <f t="shared" si="15"/>
        <v/>
      </c>
      <c r="T106" s="148" t="s">
        <v>1062</v>
      </c>
      <c r="U106" s="141">
        <v>76</v>
      </c>
      <c r="V106" s="141">
        <v>10</v>
      </c>
      <c r="W106" s="141">
        <v>50</v>
      </c>
      <c r="X106" s="148">
        <v>40</v>
      </c>
      <c r="Y106" s="122">
        <f t="shared" si="12"/>
        <v>176</v>
      </c>
      <c r="Z106" s="123">
        <f t="shared" si="13"/>
        <v>4.4000000000000004</v>
      </c>
      <c r="AA106" s="139" t="str">
        <f t="shared" si="14"/>
        <v/>
      </c>
      <c r="AC106" s="112"/>
      <c r="AD106" s="68"/>
      <c r="AE106" s="69"/>
      <c r="AF106" s="83"/>
      <c r="AG106" s="84"/>
      <c r="AH106" s="27"/>
      <c r="AI106" s="88"/>
      <c r="AJ106" s="89"/>
      <c r="AK106" s="90"/>
      <c r="AL106" s="91"/>
      <c r="AM106" s="70"/>
      <c r="AN106" s="70"/>
      <c r="AO106" s="70"/>
      <c r="AP106" s="70"/>
      <c r="AQ106" s="70"/>
      <c r="AR106" s="70"/>
      <c r="AS106" s="49"/>
    </row>
    <row r="107" spans="2:45" s="4" customFormat="1">
      <c r="B107" s="50">
        <v>20</v>
      </c>
      <c r="C107" s="179" t="s">
        <v>890</v>
      </c>
      <c r="D107" s="166" t="s">
        <v>107</v>
      </c>
      <c r="E107" s="167" t="s">
        <v>106</v>
      </c>
      <c r="F107" s="179" t="s">
        <v>141</v>
      </c>
      <c r="G107" s="139" t="s">
        <v>15</v>
      </c>
      <c r="H107" s="145" t="s">
        <v>899</v>
      </c>
      <c r="I107" s="216" t="s">
        <v>869</v>
      </c>
      <c r="J107" s="128"/>
      <c r="K107" s="139"/>
      <c r="L107" s="139" t="str">
        <f t="shared" si="10"/>
        <v/>
      </c>
      <c r="M107" s="148" t="s">
        <v>1068</v>
      </c>
      <c r="N107" s="141"/>
      <c r="O107" s="141"/>
      <c r="P107" s="141"/>
      <c r="Q107" s="141"/>
      <c r="R107" s="141"/>
      <c r="S107" s="139" t="str">
        <f t="shared" si="15"/>
        <v/>
      </c>
      <c r="T107" s="148" t="s">
        <v>1062</v>
      </c>
      <c r="U107" s="141">
        <v>50</v>
      </c>
      <c r="V107" s="141">
        <v>0</v>
      </c>
      <c r="W107" s="141">
        <v>70</v>
      </c>
      <c r="X107" s="148">
        <v>40</v>
      </c>
      <c r="Y107" s="122">
        <f t="shared" si="12"/>
        <v>160</v>
      </c>
      <c r="Z107" s="123">
        <f t="shared" si="13"/>
        <v>4</v>
      </c>
      <c r="AA107" s="139" t="str">
        <f t="shared" si="14"/>
        <v/>
      </c>
      <c r="AC107" s="112"/>
      <c r="AD107" s="68"/>
      <c r="AE107" s="69"/>
      <c r="AF107" s="83"/>
      <c r="AG107" s="84"/>
      <c r="AH107" s="27"/>
      <c r="AI107" s="88"/>
      <c r="AJ107" s="89"/>
      <c r="AK107" s="90"/>
      <c r="AL107" s="91"/>
      <c r="AM107" s="70"/>
      <c r="AN107" s="70"/>
      <c r="AO107" s="70"/>
      <c r="AP107" s="70"/>
      <c r="AQ107" s="70"/>
      <c r="AR107" s="70"/>
      <c r="AS107" s="49"/>
    </row>
    <row r="108" spans="2:45" s="4" customFormat="1">
      <c r="B108" s="50">
        <v>21</v>
      </c>
      <c r="C108" s="179" t="s">
        <v>250</v>
      </c>
      <c r="D108" s="166" t="s">
        <v>251</v>
      </c>
      <c r="E108" s="167" t="s">
        <v>134</v>
      </c>
      <c r="F108" s="179" t="s">
        <v>252</v>
      </c>
      <c r="G108" s="139" t="s">
        <v>15</v>
      </c>
      <c r="H108" s="145" t="s">
        <v>899</v>
      </c>
      <c r="I108" s="216" t="s">
        <v>869</v>
      </c>
      <c r="J108" s="128"/>
      <c r="K108" s="139"/>
      <c r="L108" s="139" t="str">
        <f t="shared" si="10"/>
        <v/>
      </c>
      <c r="M108" s="148" t="s">
        <v>1068</v>
      </c>
      <c r="N108" s="141"/>
      <c r="O108" s="141"/>
      <c r="P108" s="141"/>
      <c r="Q108" s="141"/>
      <c r="R108" s="141"/>
      <c r="S108" s="139" t="str">
        <f t="shared" si="15"/>
        <v/>
      </c>
      <c r="T108" s="148" t="s">
        <v>1062</v>
      </c>
      <c r="U108" s="141">
        <v>78</v>
      </c>
      <c r="V108" s="141">
        <v>40</v>
      </c>
      <c r="W108" s="141">
        <v>45</v>
      </c>
      <c r="X108" s="148">
        <v>60</v>
      </c>
      <c r="Y108" s="122">
        <f t="shared" si="12"/>
        <v>223</v>
      </c>
      <c r="Z108" s="123">
        <f t="shared" si="13"/>
        <v>5.6</v>
      </c>
      <c r="AA108" s="139" t="str">
        <f t="shared" si="14"/>
        <v/>
      </c>
      <c r="AC108" s="112"/>
      <c r="AD108" s="68"/>
      <c r="AE108" s="69"/>
      <c r="AF108" s="83"/>
      <c r="AG108" s="84"/>
      <c r="AH108" s="27"/>
      <c r="AI108" s="88"/>
      <c r="AJ108" s="89"/>
      <c r="AK108" s="90"/>
      <c r="AL108" s="91"/>
      <c r="AM108" s="70"/>
      <c r="AN108" s="70"/>
      <c r="AO108" s="70"/>
      <c r="AP108" s="70"/>
      <c r="AQ108" s="70"/>
      <c r="AR108" s="70"/>
      <c r="AS108" s="49"/>
    </row>
    <row r="109" spans="2:45" s="4" customFormat="1">
      <c r="B109" s="50">
        <v>22</v>
      </c>
      <c r="C109" s="179" t="s">
        <v>516</v>
      </c>
      <c r="D109" s="166" t="s">
        <v>206</v>
      </c>
      <c r="E109" s="167" t="s">
        <v>113</v>
      </c>
      <c r="F109" s="179" t="s">
        <v>517</v>
      </c>
      <c r="G109" s="139" t="s">
        <v>15</v>
      </c>
      <c r="H109" s="145" t="s">
        <v>899</v>
      </c>
      <c r="I109" s="216" t="s">
        <v>869</v>
      </c>
      <c r="J109" s="128"/>
      <c r="K109" s="139"/>
      <c r="L109" s="139" t="str">
        <f t="shared" si="10"/>
        <v/>
      </c>
      <c r="M109" s="148" t="s">
        <v>1068</v>
      </c>
      <c r="N109" s="141"/>
      <c r="O109" s="141"/>
      <c r="P109" s="141"/>
      <c r="Q109" s="141"/>
      <c r="R109" s="141"/>
      <c r="S109" s="139" t="str">
        <f t="shared" si="15"/>
        <v/>
      </c>
      <c r="T109" s="148" t="s">
        <v>1062</v>
      </c>
      <c r="U109" s="141">
        <v>55</v>
      </c>
      <c r="V109" s="141">
        <v>0</v>
      </c>
      <c r="W109" s="141">
        <v>60</v>
      </c>
      <c r="X109" s="148">
        <v>60</v>
      </c>
      <c r="Y109" s="122">
        <f t="shared" si="12"/>
        <v>175</v>
      </c>
      <c r="Z109" s="123">
        <f t="shared" si="13"/>
        <v>4.4000000000000004</v>
      </c>
      <c r="AA109" s="139" t="str">
        <f t="shared" si="14"/>
        <v/>
      </c>
      <c r="AC109" s="112"/>
      <c r="AD109" s="68"/>
      <c r="AE109" s="69"/>
      <c r="AF109" s="83"/>
      <c r="AG109" s="84"/>
      <c r="AH109" s="27"/>
      <c r="AI109" s="88"/>
      <c r="AJ109" s="89"/>
      <c r="AK109" s="90"/>
      <c r="AL109" s="91"/>
      <c r="AM109" s="70"/>
      <c r="AN109" s="70"/>
      <c r="AO109" s="70"/>
      <c r="AP109" s="70"/>
      <c r="AQ109" s="70"/>
      <c r="AR109" s="70"/>
      <c r="AS109" s="49"/>
    </row>
    <row r="110" spans="2:45" s="4" customFormat="1">
      <c r="B110" s="50">
        <v>23</v>
      </c>
      <c r="C110" s="179" t="s">
        <v>891</v>
      </c>
      <c r="D110" s="166" t="s">
        <v>193</v>
      </c>
      <c r="E110" s="167" t="s">
        <v>113</v>
      </c>
      <c r="F110" s="179" t="s">
        <v>141</v>
      </c>
      <c r="G110" s="139" t="s">
        <v>15</v>
      </c>
      <c r="H110" s="145" t="s">
        <v>899</v>
      </c>
      <c r="I110" s="216" t="s">
        <v>869</v>
      </c>
      <c r="J110" s="128"/>
      <c r="K110" s="139"/>
      <c r="L110" s="139" t="str">
        <f t="shared" si="10"/>
        <v/>
      </c>
      <c r="M110" s="148" t="s">
        <v>1068</v>
      </c>
      <c r="N110" s="141"/>
      <c r="O110" s="141"/>
      <c r="P110" s="141"/>
      <c r="Q110" s="141"/>
      <c r="R110" s="141"/>
      <c r="S110" s="139" t="str">
        <f t="shared" si="15"/>
        <v/>
      </c>
      <c r="T110" s="148" t="s">
        <v>1062</v>
      </c>
      <c r="U110" s="141">
        <v>74</v>
      </c>
      <c r="V110" s="141">
        <v>15</v>
      </c>
      <c r="W110" s="141">
        <v>35</v>
      </c>
      <c r="X110" s="148">
        <v>60</v>
      </c>
      <c r="Y110" s="122">
        <f t="shared" si="12"/>
        <v>184</v>
      </c>
      <c r="Z110" s="123">
        <f t="shared" si="13"/>
        <v>4.5999999999999996</v>
      </c>
      <c r="AA110" s="139" t="str">
        <f t="shared" si="14"/>
        <v/>
      </c>
      <c r="AC110" s="112"/>
      <c r="AD110" s="68"/>
      <c r="AE110" s="69"/>
      <c r="AF110" s="83"/>
      <c r="AG110" s="84"/>
      <c r="AH110" s="27"/>
      <c r="AI110" s="88"/>
      <c r="AJ110" s="89"/>
      <c r="AK110" s="90"/>
      <c r="AL110" s="91"/>
      <c r="AM110" s="70"/>
      <c r="AN110" s="70"/>
      <c r="AO110" s="70"/>
      <c r="AP110" s="70"/>
      <c r="AQ110" s="70"/>
      <c r="AR110" s="70"/>
      <c r="AS110" s="49"/>
    </row>
    <row r="111" spans="2:45" s="4" customFormat="1">
      <c r="B111" s="50">
        <v>24</v>
      </c>
      <c r="C111" s="179" t="s">
        <v>702</v>
      </c>
      <c r="D111" s="166" t="s">
        <v>580</v>
      </c>
      <c r="E111" s="167" t="s">
        <v>114</v>
      </c>
      <c r="F111" s="179" t="s">
        <v>478</v>
      </c>
      <c r="G111" s="139" t="s">
        <v>15</v>
      </c>
      <c r="H111" s="145" t="s">
        <v>899</v>
      </c>
      <c r="I111" s="216" t="s">
        <v>869</v>
      </c>
      <c r="J111" s="128"/>
      <c r="K111" s="139"/>
      <c r="L111" s="139" t="str">
        <f t="shared" si="10"/>
        <v/>
      </c>
      <c r="M111" s="148" t="s">
        <v>1068</v>
      </c>
      <c r="N111" s="141"/>
      <c r="O111" s="141"/>
      <c r="P111" s="141"/>
      <c r="Q111" s="141"/>
      <c r="R111" s="141"/>
      <c r="S111" s="139" t="str">
        <f t="shared" si="15"/>
        <v/>
      </c>
      <c r="T111" s="148" t="s">
        <v>1062</v>
      </c>
      <c r="U111" s="141">
        <v>84</v>
      </c>
      <c r="V111" s="141">
        <v>20</v>
      </c>
      <c r="W111" s="141">
        <v>70</v>
      </c>
      <c r="X111" s="148">
        <v>60</v>
      </c>
      <c r="Y111" s="122">
        <f t="shared" si="12"/>
        <v>234</v>
      </c>
      <c r="Z111" s="123">
        <f t="shared" si="13"/>
        <v>5.9</v>
      </c>
      <c r="AA111" s="139" t="str">
        <f t="shared" si="14"/>
        <v/>
      </c>
      <c r="AC111" s="112"/>
      <c r="AD111" s="68"/>
      <c r="AE111" s="69"/>
      <c r="AF111" s="83"/>
      <c r="AG111" s="84"/>
      <c r="AH111" s="27"/>
      <c r="AI111" s="88"/>
      <c r="AJ111" s="89"/>
      <c r="AK111" s="90"/>
      <c r="AL111" s="91"/>
      <c r="AM111" s="70"/>
      <c r="AN111" s="70"/>
      <c r="AO111" s="70"/>
      <c r="AP111" s="70"/>
      <c r="AQ111" s="70"/>
      <c r="AR111" s="70"/>
      <c r="AS111" s="49"/>
    </row>
    <row r="112" spans="2:45" s="4" customFormat="1">
      <c r="B112" s="50">
        <v>25</v>
      </c>
      <c r="C112" s="179" t="s">
        <v>479</v>
      </c>
      <c r="D112" s="166" t="s">
        <v>237</v>
      </c>
      <c r="E112" s="167" t="s">
        <v>207</v>
      </c>
      <c r="F112" s="179" t="s">
        <v>342</v>
      </c>
      <c r="G112" s="139" t="s">
        <v>15</v>
      </c>
      <c r="H112" s="145" t="s">
        <v>899</v>
      </c>
      <c r="I112" s="216" t="s">
        <v>869</v>
      </c>
      <c r="J112" s="128"/>
      <c r="K112" s="139"/>
      <c r="L112" s="139" t="str">
        <f t="shared" si="10"/>
        <v/>
      </c>
      <c r="M112" s="148" t="s">
        <v>1068</v>
      </c>
      <c r="N112" s="141"/>
      <c r="O112" s="141"/>
      <c r="P112" s="141"/>
      <c r="Q112" s="141"/>
      <c r="R112" s="141"/>
      <c r="S112" s="139" t="str">
        <f t="shared" si="15"/>
        <v/>
      </c>
      <c r="T112" s="148" t="s">
        <v>1062</v>
      </c>
      <c r="U112" s="141">
        <v>40</v>
      </c>
      <c r="V112" s="141">
        <v>5</v>
      </c>
      <c r="W112" s="141">
        <v>15</v>
      </c>
      <c r="X112" s="148">
        <v>40</v>
      </c>
      <c r="Y112" s="122">
        <f t="shared" si="12"/>
        <v>100</v>
      </c>
      <c r="Z112" s="123">
        <f t="shared" si="13"/>
        <v>2.5</v>
      </c>
      <c r="AA112" s="139" t="str">
        <f t="shared" si="14"/>
        <v/>
      </c>
      <c r="AC112" s="112"/>
      <c r="AD112" s="68"/>
      <c r="AE112" s="69"/>
      <c r="AF112" s="83"/>
      <c r="AG112" s="84"/>
      <c r="AH112" s="27"/>
      <c r="AI112" s="88"/>
      <c r="AJ112" s="89"/>
      <c r="AK112" s="90"/>
      <c r="AL112" s="91"/>
      <c r="AM112" s="70"/>
      <c r="AN112" s="70"/>
      <c r="AO112" s="70"/>
      <c r="AP112" s="70"/>
      <c r="AQ112" s="70"/>
      <c r="AR112" s="70"/>
      <c r="AS112" s="49"/>
    </row>
    <row r="113" spans="2:45" s="4" customFormat="1">
      <c r="B113" s="50">
        <v>26</v>
      </c>
      <c r="C113" s="179" t="s">
        <v>892</v>
      </c>
      <c r="D113" s="166" t="s">
        <v>130</v>
      </c>
      <c r="E113" s="167" t="s">
        <v>263</v>
      </c>
      <c r="F113" s="179" t="s">
        <v>159</v>
      </c>
      <c r="G113" s="139" t="s">
        <v>15</v>
      </c>
      <c r="H113" s="145" t="s">
        <v>899</v>
      </c>
      <c r="I113" s="216" t="s">
        <v>869</v>
      </c>
      <c r="J113" s="128"/>
      <c r="K113" s="139"/>
      <c r="L113" s="139" t="str">
        <f t="shared" ref="L113:L127" si="16">+IF(OR($G113=0,$H113=0),"Không đủ ĐKDT","")</f>
        <v/>
      </c>
      <c r="M113" s="148" t="s">
        <v>1068</v>
      </c>
      <c r="N113" s="141"/>
      <c r="O113" s="141"/>
      <c r="P113" s="141"/>
      <c r="Q113" s="141"/>
      <c r="R113" s="141"/>
      <c r="S113" s="139" t="str">
        <f t="shared" si="15"/>
        <v/>
      </c>
      <c r="T113" s="148" t="s">
        <v>1062</v>
      </c>
      <c r="U113" s="148" t="s">
        <v>1087</v>
      </c>
      <c r="V113" s="148" t="s">
        <v>1087</v>
      </c>
      <c r="W113" s="148" t="s">
        <v>1087</v>
      </c>
      <c r="X113" s="148" t="s">
        <v>1087</v>
      </c>
      <c r="Y113" s="122">
        <f t="shared" ref="Y113:Y127" si="17">SUM(U113:X113)</f>
        <v>0</v>
      </c>
      <c r="Z113" s="123">
        <f t="shared" ref="Z113:Z127" si="18">ROUND(Y113/40,1)</f>
        <v>0</v>
      </c>
      <c r="AA113" s="139" t="str">
        <f t="shared" si="14"/>
        <v/>
      </c>
      <c r="AC113" s="112"/>
      <c r="AD113" s="68"/>
      <c r="AE113" s="69"/>
      <c r="AF113" s="83"/>
      <c r="AG113" s="84"/>
      <c r="AH113" s="27"/>
      <c r="AI113" s="88"/>
      <c r="AJ113" s="89"/>
      <c r="AK113" s="90"/>
      <c r="AL113" s="91"/>
      <c r="AM113" s="70"/>
      <c r="AN113" s="70"/>
      <c r="AO113" s="70"/>
      <c r="AP113" s="70"/>
      <c r="AQ113" s="70"/>
      <c r="AR113" s="70"/>
      <c r="AS113" s="49"/>
    </row>
    <row r="114" spans="2:45" s="4" customFormat="1">
      <c r="B114" s="50">
        <v>27</v>
      </c>
      <c r="C114" s="179" t="s">
        <v>893</v>
      </c>
      <c r="D114" s="166" t="s">
        <v>195</v>
      </c>
      <c r="E114" s="167" t="s">
        <v>79</v>
      </c>
      <c r="F114" s="179" t="s">
        <v>388</v>
      </c>
      <c r="G114" s="139" t="s">
        <v>15</v>
      </c>
      <c r="H114" s="145" t="s">
        <v>899</v>
      </c>
      <c r="I114" s="216" t="s">
        <v>869</v>
      </c>
      <c r="J114" s="128"/>
      <c r="K114" s="139"/>
      <c r="L114" s="139" t="str">
        <f t="shared" si="16"/>
        <v/>
      </c>
      <c r="M114" s="148" t="s">
        <v>1068</v>
      </c>
      <c r="N114" s="141"/>
      <c r="O114" s="141"/>
      <c r="P114" s="141"/>
      <c r="Q114" s="141"/>
      <c r="R114" s="141"/>
      <c r="S114" s="139" t="str">
        <f t="shared" si="15"/>
        <v/>
      </c>
      <c r="T114" s="148" t="s">
        <v>1062</v>
      </c>
      <c r="U114" s="141">
        <v>82</v>
      </c>
      <c r="V114" s="141">
        <v>20</v>
      </c>
      <c r="W114" s="141">
        <v>100</v>
      </c>
      <c r="X114" s="148">
        <v>80</v>
      </c>
      <c r="Y114" s="122">
        <f t="shared" si="17"/>
        <v>282</v>
      </c>
      <c r="Z114" s="123">
        <f t="shared" si="18"/>
        <v>7.1</v>
      </c>
      <c r="AA114" s="139" t="str">
        <f t="shared" si="14"/>
        <v/>
      </c>
      <c r="AC114" s="112"/>
      <c r="AD114" s="68"/>
      <c r="AE114" s="69"/>
      <c r="AF114" s="83"/>
      <c r="AG114" s="84"/>
      <c r="AH114" s="27"/>
      <c r="AI114" s="88"/>
      <c r="AJ114" s="89"/>
      <c r="AK114" s="90"/>
      <c r="AL114" s="91"/>
      <c r="AM114" s="70"/>
      <c r="AN114" s="70"/>
      <c r="AO114" s="70"/>
      <c r="AP114" s="70"/>
      <c r="AQ114" s="70"/>
      <c r="AR114" s="70"/>
      <c r="AS114" s="49"/>
    </row>
    <row r="115" spans="2:45" s="4" customFormat="1">
      <c r="B115" s="50">
        <v>28</v>
      </c>
      <c r="C115" s="179" t="s">
        <v>610</v>
      </c>
      <c r="D115" s="166" t="s">
        <v>611</v>
      </c>
      <c r="E115" s="167" t="s">
        <v>79</v>
      </c>
      <c r="F115" s="179" t="s">
        <v>588</v>
      </c>
      <c r="G115" s="139" t="s">
        <v>15</v>
      </c>
      <c r="H115" s="145" t="s">
        <v>899</v>
      </c>
      <c r="I115" s="216" t="s">
        <v>869</v>
      </c>
      <c r="J115" s="128"/>
      <c r="K115" s="139"/>
      <c r="L115" s="139" t="str">
        <f t="shared" si="16"/>
        <v/>
      </c>
      <c r="M115" s="148" t="s">
        <v>1068</v>
      </c>
      <c r="N115" s="141"/>
      <c r="O115" s="141"/>
      <c r="P115" s="141"/>
      <c r="Q115" s="141"/>
      <c r="R115" s="141"/>
      <c r="S115" s="139" t="str">
        <f t="shared" si="15"/>
        <v/>
      </c>
      <c r="T115" s="148" t="s">
        <v>1062</v>
      </c>
      <c r="U115" s="141">
        <v>62</v>
      </c>
      <c r="V115" s="141">
        <v>5</v>
      </c>
      <c r="W115" s="141">
        <v>25</v>
      </c>
      <c r="X115" s="148">
        <v>30</v>
      </c>
      <c r="Y115" s="122">
        <f t="shared" si="17"/>
        <v>122</v>
      </c>
      <c r="Z115" s="123">
        <f t="shared" si="18"/>
        <v>3.1</v>
      </c>
      <c r="AA115" s="139" t="str">
        <f t="shared" si="14"/>
        <v/>
      </c>
      <c r="AC115" s="112"/>
      <c r="AD115" s="68"/>
      <c r="AE115" s="69"/>
      <c r="AF115" s="83"/>
      <c r="AG115" s="84"/>
      <c r="AH115" s="27"/>
      <c r="AI115" s="88"/>
      <c r="AJ115" s="89"/>
      <c r="AK115" s="90"/>
      <c r="AL115" s="91"/>
      <c r="AM115" s="70"/>
      <c r="AN115" s="70"/>
      <c r="AO115" s="70"/>
      <c r="AP115" s="70"/>
      <c r="AQ115" s="70"/>
      <c r="AR115" s="70"/>
      <c r="AS115" s="49"/>
    </row>
    <row r="116" spans="2:45" s="4" customFormat="1">
      <c r="B116" s="50">
        <v>29</v>
      </c>
      <c r="C116" s="179" t="s">
        <v>640</v>
      </c>
      <c r="D116" s="166" t="s">
        <v>80</v>
      </c>
      <c r="E116" s="167" t="s">
        <v>81</v>
      </c>
      <c r="F116" s="179" t="s">
        <v>459</v>
      </c>
      <c r="G116" s="139" t="s">
        <v>15</v>
      </c>
      <c r="H116" s="145" t="s">
        <v>899</v>
      </c>
      <c r="I116" s="216" t="s">
        <v>869</v>
      </c>
      <c r="J116" s="128"/>
      <c r="K116" s="139"/>
      <c r="L116" s="139" t="str">
        <f t="shared" si="16"/>
        <v/>
      </c>
      <c r="M116" s="148" t="s">
        <v>1068</v>
      </c>
      <c r="N116" s="141"/>
      <c r="O116" s="141"/>
      <c r="P116" s="141"/>
      <c r="Q116" s="141"/>
      <c r="R116" s="141"/>
      <c r="S116" s="139" t="str">
        <f t="shared" si="15"/>
        <v/>
      </c>
      <c r="T116" s="148" t="s">
        <v>1062</v>
      </c>
      <c r="U116" s="141">
        <v>58</v>
      </c>
      <c r="V116" s="141">
        <v>5</v>
      </c>
      <c r="W116" s="141">
        <v>60</v>
      </c>
      <c r="X116" s="148" t="s">
        <v>1087</v>
      </c>
      <c r="Y116" s="122">
        <f t="shared" si="17"/>
        <v>123</v>
      </c>
      <c r="Z116" s="123">
        <f t="shared" si="18"/>
        <v>3.1</v>
      </c>
      <c r="AA116" s="139" t="str">
        <f t="shared" si="14"/>
        <v/>
      </c>
      <c r="AC116" s="112"/>
      <c r="AD116" s="68"/>
      <c r="AE116" s="69"/>
      <c r="AF116" s="83"/>
      <c r="AG116" s="84"/>
      <c r="AH116" s="27"/>
      <c r="AI116" s="88"/>
      <c r="AJ116" s="89"/>
      <c r="AK116" s="90"/>
      <c r="AL116" s="91"/>
      <c r="AM116" s="70"/>
      <c r="AN116" s="70"/>
      <c r="AO116" s="70"/>
      <c r="AP116" s="70"/>
      <c r="AQ116" s="70"/>
      <c r="AR116" s="70"/>
      <c r="AS116" s="49"/>
    </row>
    <row r="117" spans="2:45" s="4" customFormat="1">
      <c r="B117" s="50">
        <v>30</v>
      </c>
      <c r="C117" s="179" t="s">
        <v>365</v>
      </c>
      <c r="D117" s="166" t="s">
        <v>321</v>
      </c>
      <c r="E117" s="167" t="s">
        <v>232</v>
      </c>
      <c r="F117" s="179" t="s">
        <v>366</v>
      </c>
      <c r="G117" s="139" t="s">
        <v>15</v>
      </c>
      <c r="H117" s="145" t="s">
        <v>899</v>
      </c>
      <c r="I117" s="216" t="s">
        <v>869</v>
      </c>
      <c r="J117" s="128"/>
      <c r="K117" s="139"/>
      <c r="L117" s="139" t="str">
        <f t="shared" si="16"/>
        <v/>
      </c>
      <c r="M117" s="148" t="s">
        <v>1068</v>
      </c>
      <c r="N117" s="141"/>
      <c r="O117" s="141"/>
      <c r="P117" s="141"/>
      <c r="Q117" s="141"/>
      <c r="R117" s="141"/>
      <c r="S117" s="139" t="str">
        <f t="shared" si="15"/>
        <v/>
      </c>
      <c r="T117" s="148" t="s">
        <v>1062</v>
      </c>
      <c r="U117" s="141">
        <v>33</v>
      </c>
      <c r="V117" s="141">
        <v>0</v>
      </c>
      <c r="W117" s="141">
        <v>25</v>
      </c>
      <c r="X117" s="148">
        <v>50</v>
      </c>
      <c r="Y117" s="122">
        <f t="shared" si="17"/>
        <v>108</v>
      </c>
      <c r="Z117" s="123">
        <f t="shared" si="18"/>
        <v>2.7</v>
      </c>
      <c r="AA117" s="139" t="str">
        <f t="shared" si="14"/>
        <v/>
      </c>
      <c r="AC117" s="112"/>
      <c r="AD117" s="68"/>
      <c r="AE117" s="69"/>
      <c r="AF117" s="83"/>
      <c r="AG117" s="84"/>
      <c r="AH117" s="27"/>
      <c r="AI117" s="88"/>
      <c r="AJ117" s="89"/>
      <c r="AK117" s="90"/>
      <c r="AL117" s="91"/>
      <c r="AM117" s="70"/>
      <c r="AN117" s="70"/>
      <c r="AO117" s="70"/>
      <c r="AP117" s="70"/>
      <c r="AQ117" s="70"/>
      <c r="AR117" s="70"/>
      <c r="AS117" s="49"/>
    </row>
    <row r="118" spans="2:45" s="4" customFormat="1">
      <c r="B118" s="50">
        <v>31</v>
      </c>
      <c r="C118" s="179" t="s">
        <v>894</v>
      </c>
      <c r="D118" s="166" t="s">
        <v>714</v>
      </c>
      <c r="E118" s="167" t="s">
        <v>118</v>
      </c>
      <c r="F118" s="179" t="s">
        <v>166</v>
      </c>
      <c r="G118" s="139" t="s">
        <v>15</v>
      </c>
      <c r="H118" s="145" t="s">
        <v>899</v>
      </c>
      <c r="I118" s="216" t="s">
        <v>869</v>
      </c>
      <c r="J118" s="128"/>
      <c r="K118" s="139"/>
      <c r="L118" s="139" t="str">
        <f t="shared" si="16"/>
        <v/>
      </c>
      <c r="M118" s="148" t="s">
        <v>1068</v>
      </c>
      <c r="N118" s="141"/>
      <c r="O118" s="141"/>
      <c r="P118" s="141"/>
      <c r="Q118" s="141"/>
      <c r="R118" s="141"/>
      <c r="S118" s="139" t="str">
        <f t="shared" si="15"/>
        <v/>
      </c>
      <c r="T118" s="148" t="s">
        <v>1062</v>
      </c>
      <c r="U118" s="141">
        <v>39</v>
      </c>
      <c r="V118" s="141">
        <v>0</v>
      </c>
      <c r="W118" s="141">
        <v>45</v>
      </c>
      <c r="X118" s="148">
        <v>40</v>
      </c>
      <c r="Y118" s="122">
        <f t="shared" si="17"/>
        <v>124</v>
      </c>
      <c r="Z118" s="123">
        <f t="shared" si="18"/>
        <v>3.1</v>
      </c>
      <c r="AA118" s="139" t="str">
        <f t="shared" si="14"/>
        <v/>
      </c>
      <c r="AC118" s="112"/>
      <c r="AD118" s="68"/>
      <c r="AE118" s="69"/>
      <c r="AF118" s="83"/>
      <c r="AG118" s="84"/>
      <c r="AH118" s="27"/>
      <c r="AI118" s="88"/>
      <c r="AJ118" s="89"/>
      <c r="AK118" s="90"/>
      <c r="AL118" s="91"/>
      <c r="AM118" s="70"/>
      <c r="AN118" s="70"/>
      <c r="AO118" s="70"/>
      <c r="AP118" s="70"/>
      <c r="AQ118" s="70"/>
      <c r="AR118" s="70"/>
      <c r="AS118" s="49"/>
    </row>
    <row r="119" spans="2:45" s="4" customFormat="1">
      <c r="B119" s="50">
        <v>32</v>
      </c>
      <c r="C119" s="179" t="s">
        <v>656</v>
      </c>
      <c r="D119" s="166" t="s">
        <v>73</v>
      </c>
      <c r="E119" s="167" t="s">
        <v>194</v>
      </c>
      <c r="F119" s="179" t="s">
        <v>657</v>
      </c>
      <c r="G119" s="139" t="s">
        <v>15</v>
      </c>
      <c r="H119" s="145" t="s">
        <v>899</v>
      </c>
      <c r="I119" s="216" t="s">
        <v>869</v>
      </c>
      <c r="J119" s="128"/>
      <c r="K119" s="139"/>
      <c r="L119" s="139" t="str">
        <f t="shared" si="16"/>
        <v/>
      </c>
      <c r="M119" s="148" t="s">
        <v>1068</v>
      </c>
      <c r="N119" s="141"/>
      <c r="O119" s="141"/>
      <c r="P119" s="141"/>
      <c r="Q119" s="141"/>
      <c r="R119" s="141"/>
      <c r="S119" s="139" t="str">
        <f t="shared" si="15"/>
        <v/>
      </c>
      <c r="T119" s="148" t="s">
        <v>1062</v>
      </c>
      <c r="U119" s="141">
        <v>46</v>
      </c>
      <c r="V119" s="141">
        <v>30</v>
      </c>
      <c r="W119" s="141">
        <v>35</v>
      </c>
      <c r="X119" s="148">
        <v>60</v>
      </c>
      <c r="Y119" s="122">
        <f t="shared" si="17"/>
        <v>171</v>
      </c>
      <c r="Z119" s="123">
        <f t="shared" si="18"/>
        <v>4.3</v>
      </c>
      <c r="AA119" s="139" t="str">
        <f t="shared" si="14"/>
        <v/>
      </c>
      <c r="AC119" s="112"/>
      <c r="AD119" s="68"/>
      <c r="AE119" s="69"/>
      <c r="AF119" s="83"/>
      <c r="AG119" s="84"/>
      <c r="AH119" s="27"/>
      <c r="AI119" s="88"/>
      <c r="AJ119" s="89"/>
      <c r="AK119" s="90"/>
      <c r="AL119" s="91"/>
      <c r="AM119" s="70"/>
      <c r="AN119" s="70"/>
      <c r="AO119" s="70"/>
      <c r="AP119" s="70"/>
      <c r="AQ119" s="70"/>
      <c r="AR119" s="70"/>
      <c r="AS119" s="49"/>
    </row>
    <row r="120" spans="2:45" s="4" customFormat="1">
      <c r="B120" s="50">
        <v>33</v>
      </c>
      <c r="C120" s="179" t="s">
        <v>586</v>
      </c>
      <c r="D120" s="166" t="s">
        <v>108</v>
      </c>
      <c r="E120" s="167" t="s">
        <v>194</v>
      </c>
      <c r="F120" s="179" t="s">
        <v>548</v>
      </c>
      <c r="G120" s="139" t="s">
        <v>15</v>
      </c>
      <c r="H120" s="145" t="s">
        <v>899</v>
      </c>
      <c r="I120" s="216" t="s">
        <v>869</v>
      </c>
      <c r="J120" s="128"/>
      <c r="K120" s="139"/>
      <c r="L120" s="139" t="str">
        <f t="shared" si="16"/>
        <v/>
      </c>
      <c r="M120" s="148" t="s">
        <v>1068</v>
      </c>
      <c r="N120" s="141"/>
      <c r="O120" s="141"/>
      <c r="P120" s="141"/>
      <c r="Q120" s="141"/>
      <c r="R120" s="141"/>
      <c r="S120" s="139" t="str">
        <f t="shared" si="15"/>
        <v/>
      </c>
      <c r="T120" s="148" t="s">
        <v>1062</v>
      </c>
      <c r="U120" s="141">
        <v>53</v>
      </c>
      <c r="V120" s="141">
        <v>10</v>
      </c>
      <c r="W120" s="141">
        <v>40</v>
      </c>
      <c r="X120" s="148">
        <v>40</v>
      </c>
      <c r="Y120" s="122">
        <f t="shared" si="17"/>
        <v>143</v>
      </c>
      <c r="Z120" s="123">
        <f t="shared" si="18"/>
        <v>3.6</v>
      </c>
      <c r="AA120" s="139" t="str">
        <f t="shared" si="14"/>
        <v/>
      </c>
      <c r="AC120" s="112"/>
      <c r="AD120" s="68"/>
      <c r="AE120" s="69"/>
      <c r="AF120" s="83"/>
      <c r="AG120" s="84"/>
      <c r="AH120" s="27"/>
      <c r="AI120" s="88"/>
      <c r="AJ120" s="89"/>
      <c r="AK120" s="90"/>
      <c r="AL120" s="91"/>
      <c r="AM120" s="70"/>
      <c r="AN120" s="70"/>
      <c r="AO120" s="70"/>
      <c r="AP120" s="70"/>
      <c r="AQ120" s="70"/>
      <c r="AR120" s="70"/>
      <c r="AS120" s="49"/>
    </row>
    <row r="121" spans="2:45" s="4" customFormat="1">
      <c r="B121" s="50">
        <v>34</v>
      </c>
      <c r="C121" s="179" t="s">
        <v>895</v>
      </c>
      <c r="D121" s="166" t="s">
        <v>105</v>
      </c>
      <c r="E121" s="167" t="s">
        <v>327</v>
      </c>
      <c r="F121" s="179" t="s">
        <v>159</v>
      </c>
      <c r="G121" s="139" t="s">
        <v>15</v>
      </c>
      <c r="H121" s="145" t="s">
        <v>899</v>
      </c>
      <c r="I121" s="216" t="s">
        <v>869</v>
      </c>
      <c r="J121" s="128"/>
      <c r="K121" s="139"/>
      <c r="L121" s="139" t="str">
        <f t="shared" si="16"/>
        <v/>
      </c>
      <c r="M121" s="148" t="s">
        <v>1068</v>
      </c>
      <c r="N121" s="141"/>
      <c r="O121" s="141"/>
      <c r="P121" s="141"/>
      <c r="Q121" s="141"/>
      <c r="R121" s="141"/>
      <c r="S121" s="139" t="str">
        <f t="shared" si="15"/>
        <v/>
      </c>
      <c r="T121" s="148" t="s">
        <v>1062</v>
      </c>
      <c r="U121" s="141">
        <v>12</v>
      </c>
      <c r="V121" s="141">
        <v>0</v>
      </c>
      <c r="W121" s="141">
        <v>15</v>
      </c>
      <c r="X121" s="148">
        <v>10</v>
      </c>
      <c r="Y121" s="122">
        <f t="shared" si="17"/>
        <v>37</v>
      </c>
      <c r="Z121" s="123">
        <f t="shared" si="18"/>
        <v>0.9</v>
      </c>
      <c r="AA121" s="139" t="str">
        <f t="shared" si="14"/>
        <v/>
      </c>
      <c r="AC121" s="112"/>
      <c r="AD121" s="68"/>
      <c r="AE121" s="69"/>
      <c r="AF121" s="83"/>
      <c r="AG121" s="84"/>
      <c r="AH121" s="27"/>
      <c r="AI121" s="88"/>
      <c r="AJ121" s="89"/>
      <c r="AK121" s="90"/>
      <c r="AL121" s="91"/>
      <c r="AM121" s="70"/>
      <c r="AN121" s="70"/>
      <c r="AO121" s="70"/>
      <c r="AP121" s="70"/>
      <c r="AQ121" s="70"/>
      <c r="AR121" s="70"/>
      <c r="AS121" s="49"/>
    </row>
    <row r="122" spans="2:45" s="4" customFormat="1">
      <c r="B122" s="50">
        <v>35</v>
      </c>
      <c r="C122" s="179" t="s">
        <v>587</v>
      </c>
      <c r="D122" s="166" t="s">
        <v>524</v>
      </c>
      <c r="E122" s="167" t="s">
        <v>185</v>
      </c>
      <c r="F122" s="179" t="s">
        <v>588</v>
      </c>
      <c r="G122" s="139" t="s">
        <v>15</v>
      </c>
      <c r="H122" s="145" t="s">
        <v>899</v>
      </c>
      <c r="I122" s="216" t="s">
        <v>869</v>
      </c>
      <c r="J122" s="128"/>
      <c r="K122" s="139"/>
      <c r="L122" s="139" t="str">
        <f t="shared" si="16"/>
        <v/>
      </c>
      <c r="M122" s="148" t="s">
        <v>1068</v>
      </c>
      <c r="N122" s="141"/>
      <c r="O122" s="141"/>
      <c r="P122" s="141"/>
      <c r="Q122" s="141"/>
      <c r="R122" s="141"/>
      <c r="S122" s="139" t="str">
        <f t="shared" si="15"/>
        <v/>
      </c>
      <c r="T122" s="148" t="s">
        <v>1062</v>
      </c>
      <c r="U122" s="141">
        <v>24</v>
      </c>
      <c r="V122" s="141">
        <v>0</v>
      </c>
      <c r="W122" s="141">
        <v>20</v>
      </c>
      <c r="X122" s="148">
        <v>10</v>
      </c>
      <c r="Y122" s="122">
        <f t="shared" si="17"/>
        <v>54</v>
      </c>
      <c r="Z122" s="123">
        <f t="shared" si="18"/>
        <v>1.4</v>
      </c>
      <c r="AA122" s="139" t="str">
        <f t="shared" si="14"/>
        <v/>
      </c>
      <c r="AC122" s="112"/>
      <c r="AD122" s="68"/>
      <c r="AE122" s="69"/>
      <c r="AF122" s="83"/>
      <c r="AG122" s="84"/>
      <c r="AH122" s="27"/>
      <c r="AI122" s="88"/>
      <c r="AJ122" s="89"/>
      <c r="AK122" s="90"/>
      <c r="AL122" s="91"/>
      <c r="AM122" s="70"/>
      <c r="AN122" s="70"/>
      <c r="AO122" s="70"/>
      <c r="AP122" s="70"/>
      <c r="AQ122" s="70"/>
      <c r="AR122" s="70"/>
      <c r="AS122" s="49"/>
    </row>
    <row r="123" spans="2:45" s="4" customFormat="1">
      <c r="B123" s="50">
        <v>36</v>
      </c>
      <c r="C123" s="179" t="s">
        <v>896</v>
      </c>
      <c r="D123" s="166" t="s">
        <v>108</v>
      </c>
      <c r="E123" s="167" t="s">
        <v>254</v>
      </c>
      <c r="F123" s="179" t="s">
        <v>450</v>
      </c>
      <c r="G123" s="139" t="s">
        <v>15</v>
      </c>
      <c r="H123" s="145" t="s">
        <v>899</v>
      </c>
      <c r="I123" s="216" t="s">
        <v>869</v>
      </c>
      <c r="J123" s="128"/>
      <c r="K123" s="139"/>
      <c r="L123" s="139" t="str">
        <f t="shared" si="16"/>
        <v/>
      </c>
      <c r="M123" s="148" t="s">
        <v>1068</v>
      </c>
      <c r="N123" s="141"/>
      <c r="O123" s="141"/>
      <c r="P123" s="141"/>
      <c r="Q123" s="141"/>
      <c r="R123" s="141"/>
      <c r="S123" s="139" t="str">
        <f t="shared" si="15"/>
        <v/>
      </c>
      <c r="T123" s="148" t="s">
        <v>1062</v>
      </c>
      <c r="U123" s="141">
        <v>31</v>
      </c>
      <c r="V123" s="141">
        <v>0</v>
      </c>
      <c r="W123" s="141">
        <v>0</v>
      </c>
      <c r="X123" s="148">
        <v>30</v>
      </c>
      <c r="Y123" s="122">
        <f t="shared" si="17"/>
        <v>61</v>
      </c>
      <c r="Z123" s="123">
        <f t="shared" si="18"/>
        <v>1.5</v>
      </c>
      <c r="AA123" s="139" t="str">
        <f t="shared" si="14"/>
        <v/>
      </c>
      <c r="AC123" s="112"/>
      <c r="AD123" s="68"/>
      <c r="AE123" s="69"/>
      <c r="AF123" s="83"/>
      <c r="AG123" s="84"/>
      <c r="AH123" s="27"/>
      <c r="AI123" s="88"/>
      <c r="AJ123" s="89"/>
      <c r="AK123" s="90"/>
      <c r="AL123" s="91"/>
      <c r="AM123" s="70"/>
      <c r="AN123" s="70"/>
      <c r="AO123" s="70"/>
      <c r="AP123" s="70"/>
      <c r="AQ123" s="70"/>
      <c r="AR123" s="70"/>
      <c r="AS123" s="49"/>
    </row>
    <row r="124" spans="2:45" s="4" customFormat="1">
      <c r="B124" s="50">
        <v>37</v>
      </c>
      <c r="C124" s="179" t="s">
        <v>539</v>
      </c>
      <c r="D124" s="166" t="s">
        <v>300</v>
      </c>
      <c r="E124" s="167" t="s">
        <v>423</v>
      </c>
      <c r="F124" s="179" t="s">
        <v>419</v>
      </c>
      <c r="G124" s="139" t="s">
        <v>15</v>
      </c>
      <c r="H124" s="145" t="s">
        <v>899</v>
      </c>
      <c r="I124" s="216" t="s">
        <v>869</v>
      </c>
      <c r="J124" s="128"/>
      <c r="K124" s="139"/>
      <c r="L124" s="139" t="str">
        <f t="shared" si="16"/>
        <v/>
      </c>
      <c r="M124" s="148" t="s">
        <v>1068</v>
      </c>
      <c r="N124" s="141"/>
      <c r="O124" s="141"/>
      <c r="P124" s="141"/>
      <c r="Q124" s="141"/>
      <c r="R124" s="141"/>
      <c r="S124" s="139" t="str">
        <f t="shared" si="15"/>
        <v/>
      </c>
      <c r="T124" s="148" t="s">
        <v>1062</v>
      </c>
      <c r="U124" s="141">
        <v>51</v>
      </c>
      <c r="V124" s="141">
        <v>30</v>
      </c>
      <c r="W124" s="141">
        <v>45</v>
      </c>
      <c r="X124" s="148">
        <v>50</v>
      </c>
      <c r="Y124" s="122">
        <f t="shared" si="17"/>
        <v>176</v>
      </c>
      <c r="Z124" s="123">
        <f t="shared" si="18"/>
        <v>4.4000000000000004</v>
      </c>
      <c r="AA124" s="139" t="str">
        <f t="shared" si="14"/>
        <v/>
      </c>
      <c r="AC124" s="112"/>
      <c r="AD124" s="68"/>
      <c r="AE124" s="69"/>
      <c r="AF124" s="83"/>
      <c r="AG124" s="84"/>
      <c r="AH124" s="27"/>
      <c r="AI124" s="88"/>
      <c r="AJ124" s="89"/>
      <c r="AK124" s="90"/>
      <c r="AL124" s="91"/>
      <c r="AM124" s="70"/>
      <c r="AN124" s="70"/>
      <c r="AO124" s="70"/>
      <c r="AP124" s="70"/>
      <c r="AQ124" s="70"/>
      <c r="AR124" s="70"/>
      <c r="AS124" s="49"/>
    </row>
    <row r="125" spans="2:45" s="4" customFormat="1">
      <c r="B125" s="50">
        <v>38</v>
      </c>
      <c r="C125" s="179" t="s">
        <v>485</v>
      </c>
      <c r="D125" s="166" t="s">
        <v>486</v>
      </c>
      <c r="E125" s="167" t="s">
        <v>487</v>
      </c>
      <c r="F125" s="179" t="s">
        <v>488</v>
      </c>
      <c r="G125" s="139" t="s">
        <v>15</v>
      </c>
      <c r="H125" s="145" t="s">
        <v>899</v>
      </c>
      <c r="I125" s="216" t="s">
        <v>869</v>
      </c>
      <c r="J125" s="128"/>
      <c r="K125" s="139"/>
      <c r="L125" s="139" t="str">
        <f t="shared" si="16"/>
        <v/>
      </c>
      <c r="M125" s="148" t="s">
        <v>1068</v>
      </c>
      <c r="N125" s="141"/>
      <c r="O125" s="141"/>
      <c r="P125" s="141"/>
      <c r="Q125" s="141"/>
      <c r="R125" s="141"/>
      <c r="S125" s="139" t="str">
        <f t="shared" si="15"/>
        <v/>
      </c>
      <c r="T125" s="148" t="s">
        <v>1062</v>
      </c>
      <c r="U125" s="141">
        <v>72</v>
      </c>
      <c r="V125" s="141">
        <v>25</v>
      </c>
      <c r="W125" s="141">
        <v>70</v>
      </c>
      <c r="X125" s="148">
        <v>50</v>
      </c>
      <c r="Y125" s="122">
        <f t="shared" si="17"/>
        <v>217</v>
      </c>
      <c r="Z125" s="123">
        <f t="shared" si="18"/>
        <v>5.4</v>
      </c>
      <c r="AA125" s="139" t="str">
        <f t="shared" si="14"/>
        <v/>
      </c>
      <c r="AC125" s="112"/>
      <c r="AD125" s="68"/>
      <c r="AE125" s="69"/>
      <c r="AF125" s="83"/>
      <c r="AG125" s="84"/>
      <c r="AH125" s="27"/>
      <c r="AI125" s="88"/>
      <c r="AJ125" s="89"/>
      <c r="AK125" s="90"/>
      <c r="AL125" s="91"/>
      <c r="AM125" s="70"/>
      <c r="AN125" s="70"/>
      <c r="AO125" s="70"/>
      <c r="AP125" s="70"/>
      <c r="AQ125" s="70"/>
      <c r="AR125" s="70"/>
      <c r="AS125" s="49"/>
    </row>
    <row r="126" spans="2:45" s="4" customFormat="1">
      <c r="B126" s="50">
        <v>39</v>
      </c>
      <c r="C126" s="179" t="s">
        <v>675</v>
      </c>
      <c r="D126" s="166" t="s">
        <v>676</v>
      </c>
      <c r="E126" s="167" t="s">
        <v>87</v>
      </c>
      <c r="F126" s="179" t="s">
        <v>252</v>
      </c>
      <c r="G126" s="139" t="s">
        <v>15</v>
      </c>
      <c r="H126" s="145" t="s">
        <v>899</v>
      </c>
      <c r="I126" s="216" t="s">
        <v>869</v>
      </c>
      <c r="J126" s="128"/>
      <c r="K126" s="139"/>
      <c r="L126" s="139" t="str">
        <f t="shared" si="16"/>
        <v/>
      </c>
      <c r="M126" s="148" t="s">
        <v>1068</v>
      </c>
      <c r="N126" s="141"/>
      <c r="O126" s="141"/>
      <c r="P126" s="141"/>
      <c r="Q126" s="141"/>
      <c r="R126" s="141"/>
      <c r="S126" s="139" t="str">
        <f t="shared" si="15"/>
        <v/>
      </c>
      <c r="T126" s="148" t="s">
        <v>1062</v>
      </c>
      <c r="U126" s="141">
        <v>80</v>
      </c>
      <c r="V126" s="141">
        <v>50</v>
      </c>
      <c r="W126" s="141">
        <v>80</v>
      </c>
      <c r="X126" s="148">
        <v>70</v>
      </c>
      <c r="Y126" s="122">
        <f t="shared" si="17"/>
        <v>280</v>
      </c>
      <c r="Z126" s="123">
        <f t="shared" si="18"/>
        <v>7</v>
      </c>
      <c r="AA126" s="139" t="str">
        <f t="shared" si="14"/>
        <v/>
      </c>
      <c r="AC126" s="112"/>
      <c r="AD126" s="68"/>
      <c r="AE126" s="69"/>
      <c r="AF126" s="83"/>
      <c r="AG126" s="84"/>
      <c r="AH126" s="27"/>
      <c r="AI126" s="88"/>
      <c r="AJ126" s="89"/>
      <c r="AK126" s="90"/>
      <c r="AL126" s="91"/>
      <c r="AM126" s="70"/>
      <c r="AN126" s="70"/>
      <c r="AO126" s="70"/>
      <c r="AP126" s="70"/>
      <c r="AQ126" s="70"/>
      <c r="AR126" s="70"/>
      <c r="AS126" s="49"/>
    </row>
    <row r="127" spans="2:45" s="4" customFormat="1">
      <c r="B127" s="50">
        <v>40</v>
      </c>
      <c r="C127" s="179" t="s">
        <v>897</v>
      </c>
      <c r="D127" s="166" t="s">
        <v>259</v>
      </c>
      <c r="E127" s="167" t="s">
        <v>210</v>
      </c>
      <c r="F127" s="179" t="s">
        <v>488</v>
      </c>
      <c r="G127" s="139" t="s">
        <v>15</v>
      </c>
      <c r="H127" s="145" t="s">
        <v>899</v>
      </c>
      <c r="I127" s="216" t="s">
        <v>869</v>
      </c>
      <c r="J127" s="128"/>
      <c r="K127" s="139"/>
      <c r="L127" s="139" t="str">
        <f t="shared" si="16"/>
        <v/>
      </c>
      <c r="M127" s="148" t="s">
        <v>1068</v>
      </c>
      <c r="N127" s="141"/>
      <c r="O127" s="141"/>
      <c r="P127" s="141"/>
      <c r="Q127" s="141"/>
      <c r="R127" s="141"/>
      <c r="S127" s="139" t="str">
        <f t="shared" si="15"/>
        <v/>
      </c>
      <c r="T127" s="148" t="s">
        <v>1062</v>
      </c>
      <c r="U127" s="141">
        <v>67</v>
      </c>
      <c r="V127" s="141">
        <v>50</v>
      </c>
      <c r="W127" s="141">
        <v>85</v>
      </c>
      <c r="X127" s="148">
        <v>70</v>
      </c>
      <c r="Y127" s="122">
        <f t="shared" si="17"/>
        <v>272</v>
      </c>
      <c r="Z127" s="123">
        <f t="shared" si="18"/>
        <v>6.8</v>
      </c>
      <c r="AA127" s="139" t="str">
        <f t="shared" si="14"/>
        <v/>
      </c>
      <c r="AC127" s="112"/>
      <c r="AD127" s="68"/>
      <c r="AE127" s="69"/>
      <c r="AF127" s="83"/>
      <c r="AG127" s="84"/>
      <c r="AH127" s="27"/>
      <c r="AI127" s="88"/>
      <c r="AJ127" s="89"/>
      <c r="AK127" s="90"/>
      <c r="AL127" s="91"/>
      <c r="AM127" s="70"/>
      <c r="AN127" s="70"/>
      <c r="AO127" s="70"/>
      <c r="AP127" s="70"/>
      <c r="AQ127" s="70"/>
      <c r="AR127" s="70"/>
      <c r="AS127" s="49"/>
    </row>
    <row r="128" spans="2:45" s="4" customFormat="1">
      <c r="B128" s="50">
        <v>1</v>
      </c>
      <c r="C128" s="178" t="s">
        <v>649</v>
      </c>
      <c r="D128" s="162" t="s">
        <v>218</v>
      </c>
      <c r="E128" s="163" t="s">
        <v>48</v>
      </c>
      <c r="F128" s="178" t="s">
        <v>293</v>
      </c>
      <c r="G128" s="139" t="s">
        <v>15</v>
      </c>
      <c r="H128" s="173" t="s">
        <v>918</v>
      </c>
      <c r="I128" s="216" t="s">
        <v>869</v>
      </c>
      <c r="J128" s="128"/>
      <c r="K128" s="139"/>
      <c r="L128" s="139" t="str">
        <f t="shared" ref="L128:L165" si="19">+IF(OR($G128=0,$H128=0),"Không đủ ĐKDT","")</f>
        <v/>
      </c>
      <c r="M128" s="148" t="s">
        <v>1069</v>
      </c>
      <c r="N128" s="141"/>
      <c r="O128" s="141"/>
      <c r="P128" s="141"/>
      <c r="Q128" s="141"/>
      <c r="R128" s="141"/>
      <c r="S128" s="139" t="str">
        <f t="shared" ref="S128:S165" si="20">+IF(OR($G128=0,$H128=0),"Không đủ ĐKDT","")</f>
        <v/>
      </c>
      <c r="T128" s="148" t="s">
        <v>1065</v>
      </c>
      <c r="U128" s="141">
        <v>20</v>
      </c>
      <c r="V128" s="141">
        <v>1</v>
      </c>
      <c r="W128" s="141">
        <v>40</v>
      </c>
      <c r="X128" s="148">
        <v>1</v>
      </c>
      <c r="Y128" s="122">
        <f t="shared" ref="Y128:Y165" si="21">SUM(U128:X128)</f>
        <v>62</v>
      </c>
      <c r="Z128" s="123">
        <f t="shared" ref="Z128:Z165" si="22">ROUND(Y128/40,1)</f>
        <v>1.6</v>
      </c>
      <c r="AA128" s="139" t="str">
        <f t="shared" ref="AA128:AA164" si="23">+IF($G128=0,"Không đủ ĐKDT","")</f>
        <v/>
      </c>
      <c r="AC128" s="112"/>
      <c r="AD128" s="68"/>
      <c r="AE128" s="69"/>
      <c r="AF128" s="83"/>
      <c r="AG128" s="84"/>
      <c r="AH128" s="27"/>
      <c r="AI128" s="88"/>
      <c r="AJ128" s="89"/>
      <c r="AK128" s="90"/>
      <c r="AL128" s="91"/>
      <c r="AM128" s="70"/>
      <c r="AN128" s="70"/>
      <c r="AO128" s="70"/>
      <c r="AP128" s="70"/>
      <c r="AQ128" s="70"/>
      <c r="AR128" s="70"/>
      <c r="AS128" s="49"/>
    </row>
    <row r="129" spans="2:45" s="4" customFormat="1">
      <c r="B129" s="50">
        <v>2</v>
      </c>
      <c r="C129" s="179" t="s">
        <v>470</v>
      </c>
      <c r="D129" s="166" t="s">
        <v>235</v>
      </c>
      <c r="E129" s="167" t="s">
        <v>48</v>
      </c>
      <c r="F129" s="179" t="s">
        <v>453</v>
      </c>
      <c r="G129" s="139" t="s">
        <v>15</v>
      </c>
      <c r="H129" s="145" t="s">
        <v>918</v>
      </c>
      <c r="I129" s="216" t="s">
        <v>869</v>
      </c>
      <c r="J129" s="128"/>
      <c r="K129" s="139"/>
      <c r="L129" s="139" t="str">
        <f t="shared" si="19"/>
        <v/>
      </c>
      <c r="M129" s="148" t="s">
        <v>1069</v>
      </c>
      <c r="N129" s="141"/>
      <c r="O129" s="141"/>
      <c r="P129" s="141"/>
      <c r="Q129" s="141"/>
      <c r="R129" s="141"/>
      <c r="S129" s="139" t="str">
        <f t="shared" si="20"/>
        <v/>
      </c>
      <c r="T129" s="148" t="s">
        <v>1065</v>
      </c>
      <c r="U129" s="141">
        <v>1</v>
      </c>
      <c r="V129" s="141">
        <v>1</v>
      </c>
      <c r="W129" s="141">
        <v>20</v>
      </c>
      <c r="X129" s="148">
        <v>1</v>
      </c>
      <c r="Y129" s="122">
        <f t="shared" si="21"/>
        <v>23</v>
      </c>
      <c r="Z129" s="123">
        <f t="shared" si="22"/>
        <v>0.6</v>
      </c>
      <c r="AA129" s="139" t="str">
        <f t="shared" si="23"/>
        <v/>
      </c>
      <c r="AC129" s="112"/>
      <c r="AD129" s="68"/>
      <c r="AE129" s="69"/>
      <c r="AF129" s="83"/>
      <c r="AG129" s="84"/>
      <c r="AH129" s="27"/>
      <c r="AI129" s="88"/>
      <c r="AJ129" s="89"/>
      <c r="AK129" s="90"/>
      <c r="AL129" s="91"/>
      <c r="AM129" s="70"/>
      <c r="AN129" s="70"/>
      <c r="AO129" s="70"/>
      <c r="AP129" s="70"/>
      <c r="AQ129" s="70"/>
      <c r="AR129" s="70"/>
      <c r="AS129" s="49"/>
    </row>
    <row r="130" spans="2:45" s="4" customFormat="1">
      <c r="B130" s="50">
        <v>3</v>
      </c>
      <c r="C130" s="179" t="s">
        <v>661</v>
      </c>
      <c r="D130" s="166" t="s">
        <v>506</v>
      </c>
      <c r="E130" s="167" t="s">
        <v>48</v>
      </c>
      <c r="F130" s="179" t="s">
        <v>392</v>
      </c>
      <c r="G130" s="139" t="s">
        <v>15</v>
      </c>
      <c r="H130" s="145" t="s">
        <v>918</v>
      </c>
      <c r="I130" s="216" t="s">
        <v>869</v>
      </c>
      <c r="J130" s="128"/>
      <c r="K130" s="139"/>
      <c r="L130" s="139" t="str">
        <f t="shared" si="19"/>
        <v/>
      </c>
      <c r="M130" s="148" t="s">
        <v>1069</v>
      </c>
      <c r="N130" s="141"/>
      <c r="O130" s="141"/>
      <c r="P130" s="141"/>
      <c r="Q130" s="141"/>
      <c r="R130" s="141"/>
      <c r="S130" s="139" t="str">
        <f t="shared" si="20"/>
        <v/>
      </c>
      <c r="T130" s="148" t="s">
        <v>1065</v>
      </c>
      <c r="U130" s="141">
        <v>74</v>
      </c>
      <c r="V130" s="141">
        <v>65</v>
      </c>
      <c r="W130" s="141">
        <v>60</v>
      </c>
      <c r="X130" s="148">
        <v>80</v>
      </c>
      <c r="Y130" s="122">
        <f t="shared" si="21"/>
        <v>279</v>
      </c>
      <c r="Z130" s="123">
        <f t="shared" si="22"/>
        <v>7</v>
      </c>
      <c r="AA130" s="139" t="str">
        <f t="shared" si="23"/>
        <v/>
      </c>
      <c r="AC130" s="112"/>
      <c r="AD130" s="68"/>
      <c r="AE130" s="69"/>
      <c r="AF130" s="83"/>
      <c r="AG130" s="84"/>
      <c r="AH130" s="27"/>
      <c r="AI130" s="88"/>
      <c r="AJ130" s="89"/>
      <c r="AK130" s="90"/>
      <c r="AL130" s="91"/>
      <c r="AM130" s="70"/>
      <c r="AN130" s="70"/>
      <c r="AO130" s="70"/>
      <c r="AP130" s="70"/>
      <c r="AQ130" s="70"/>
      <c r="AR130" s="70"/>
      <c r="AS130" s="49"/>
    </row>
    <row r="131" spans="2:45" s="4" customFormat="1">
      <c r="B131" s="50">
        <v>4</v>
      </c>
      <c r="C131" s="179" t="s">
        <v>900</v>
      </c>
      <c r="D131" s="166" t="s">
        <v>554</v>
      </c>
      <c r="E131" s="167" t="s">
        <v>48</v>
      </c>
      <c r="F131" s="179" t="s">
        <v>582</v>
      </c>
      <c r="G131" s="139" t="s">
        <v>15</v>
      </c>
      <c r="H131" s="145" t="s">
        <v>918</v>
      </c>
      <c r="I131" s="216" t="s">
        <v>869</v>
      </c>
      <c r="J131" s="128"/>
      <c r="K131" s="139"/>
      <c r="L131" s="139" t="str">
        <f t="shared" si="19"/>
        <v/>
      </c>
      <c r="M131" s="148" t="s">
        <v>1069</v>
      </c>
      <c r="N131" s="141"/>
      <c r="O131" s="141"/>
      <c r="P131" s="141"/>
      <c r="Q131" s="141"/>
      <c r="R131" s="141"/>
      <c r="S131" s="139" t="str">
        <f t="shared" si="20"/>
        <v/>
      </c>
      <c r="T131" s="148" t="s">
        <v>1065</v>
      </c>
      <c r="U131" s="141">
        <v>60</v>
      </c>
      <c r="V131" s="141">
        <v>10</v>
      </c>
      <c r="W131" s="141">
        <v>65</v>
      </c>
      <c r="X131" s="148">
        <v>40</v>
      </c>
      <c r="Y131" s="122">
        <f t="shared" si="21"/>
        <v>175</v>
      </c>
      <c r="Z131" s="123">
        <f t="shared" si="22"/>
        <v>4.4000000000000004</v>
      </c>
      <c r="AA131" s="139" t="str">
        <f t="shared" si="23"/>
        <v/>
      </c>
      <c r="AC131" s="112"/>
      <c r="AD131" s="68"/>
      <c r="AE131" s="69"/>
      <c r="AF131" s="83"/>
      <c r="AG131" s="84"/>
      <c r="AH131" s="27"/>
      <c r="AI131" s="88"/>
      <c r="AJ131" s="89"/>
      <c r="AK131" s="90"/>
      <c r="AL131" s="91"/>
      <c r="AM131" s="70"/>
      <c r="AN131" s="70"/>
      <c r="AO131" s="70"/>
      <c r="AP131" s="70"/>
      <c r="AQ131" s="70"/>
      <c r="AR131" s="70"/>
      <c r="AS131" s="49"/>
    </row>
    <row r="132" spans="2:45" s="4" customFormat="1">
      <c r="B132" s="50">
        <v>5</v>
      </c>
      <c r="C132" s="179" t="s">
        <v>471</v>
      </c>
      <c r="D132" s="166" t="s">
        <v>270</v>
      </c>
      <c r="E132" s="167" t="s">
        <v>143</v>
      </c>
      <c r="F132" s="179" t="s">
        <v>453</v>
      </c>
      <c r="G132" s="139" t="s">
        <v>15</v>
      </c>
      <c r="H132" s="145" t="s">
        <v>918</v>
      </c>
      <c r="I132" s="216" t="s">
        <v>869</v>
      </c>
      <c r="J132" s="128"/>
      <c r="K132" s="139"/>
      <c r="L132" s="139" t="str">
        <f t="shared" si="19"/>
        <v/>
      </c>
      <c r="M132" s="148" t="s">
        <v>1069</v>
      </c>
      <c r="N132" s="141"/>
      <c r="O132" s="141"/>
      <c r="P132" s="141"/>
      <c r="Q132" s="141"/>
      <c r="R132" s="141"/>
      <c r="S132" s="139" t="str">
        <f t="shared" si="20"/>
        <v/>
      </c>
      <c r="T132" s="148" t="s">
        <v>1065</v>
      </c>
      <c r="U132" s="141">
        <v>16</v>
      </c>
      <c r="V132" s="141">
        <v>1</v>
      </c>
      <c r="W132" s="141">
        <v>35</v>
      </c>
      <c r="X132" s="148">
        <v>1</v>
      </c>
      <c r="Y132" s="122">
        <f t="shared" si="21"/>
        <v>53</v>
      </c>
      <c r="Z132" s="123">
        <f t="shared" si="22"/>
        <v>1.3</v>
      </c>
      <c r="AA132" s="139" t="str">
        <f t="shared" si="23"/>
        <v/>
      </c>
      <c r="AC132" s="112"/>
      <c r="AD132" s="68"/>
      <c r="AE132" s="69"/>
      <c r="AF132" s="83"/>
      <c r="AG132" s="84"/>
      <c r="AH132" s="27"/>
      <c r="AI132" s="88"/>
      <c r="AJ132" s="89"/>
      <c r="AK132" s="90"/>
      <c r="AL132" s="91"/>
      <c r="AM132" s="70"/>
      <c r="AN132" s="70"/>
      <c r="AO132" s="70"/>
      <c r="AP132" s="70"/>
      <c r="AQ132" s="70"/>
      <c r="AR132" s="70"/>
      <c r="AS132" s="49"/>
    </row>
    <row r="133" spans="2:45" s="4" customFormat="1">
      <c r="B133" s="50">
        <v>6</v>
      </c>
      <c r="C133" s="179" t="s">
        <v>901</v>
      </c>
      <c r="D133" s="166" t="s">
        <v>902</v>
      </c>
      <c r="E133" s="167" t="s">
        <v>143</v>
      </c>
      <c r="F133" s="179" t="s">
        <v>318</v>
      </c>
      <c r="G133" s="139" t="s">
        <v>15</v>
      </c>
      <c r="H133" s="145" t="s">
        <v>918</v>
      </c>
      <c r="I133" s="216" t="s">
        <v>869</v>
      </c>
      <c r="J133" s="128"/>
      <c r="K133" s="139"/>
      <c r="L133" s="139" t="str">
        <f t="shared" si="19"/>
        <v/>
      </c>
      <c r="M133" s="148" t="s">
        <v>1069</v>
      </c>
      <c r="N133" s="141"/>
      <c r="O133" s="141"/>
      <c r="P133" s="141"/>
      <c r="Q133" s="141"/>
      <c r="R133" s="141"/>
      <c r="S133" s="139" t="str">
        <f t="shared" si="20"/>
        <v/>
      </c>
      <c r="T133" s="148" t="s">
        <v>1065</v>
      </c>
      <c r="U133" s="141">
        <v>61</v>
      </c>
      <c r="V133" s="141">
        <v>40</v>
      </c>
      <c r="W133" s="141">
        <v>50</v>
      </c>
      <c r="X133" s="148">
        <v>1</v>
      </c>
      <c r="Y133" s="122">
        <f t="shared" si="21"/>
        <v>152</v>
      </c>
      <c r="Z133" s="123">
        <f t="shared" si="22"/>
        <v>3.8</v>
      </c>
      <c r="AA133" s="139" t="str">
        <f t="shared" si="23"/>
        <v/>
      </c>
      <c r="AC133" s="112"/>
      <c r="AD133" s="68"/>
      <c r="AE133" s="69"/>
      <c r="AF133" s="83"/>
      <c r="AG133" s="84"/>
      <c r="AH133" s="27"/>
      <c r="AI133" s="88"/>
      <c r="AJ133" s="89"/>
      <c r="AK133" s="90"/>
      <c r="AL133" s="91"/>
      <c r="AM133" s="70"/>
      <c r="AN133" s="70"/>
      <c r="AO133" s="70"/>
      <c r="AP133" s="70"/>
      <c r="AQ133" s="70"/>
      <c r="AR133" s="70"/>
      <c r="AS133" s="49"/>
    </row>
    <row r="134" spans="2:45" s="4" customFormat="1">
      <c r="B134" s="50">
        <v>7</v>
      </c>
      <c r="C134" s="179" t="s">
        <v>903</v>
      </c>
      <c r="D134" s="166" t="s">
        <v>208</v>
      </c>
      <c r="E134" s="167" t="s">
        <v>186</v>
      </c>
      <c r="F134" s="179" t="s">
        <v>898</v>
      </c>
      <c r="G134" s="139" t="s">
        <v>15</v>
      </c>
      <c r="H134" s="145" t="s">
        <v>918</v>
      </c>
      <c r="I134" s="216" t="s">
        <v>869</v>
      </c>
      <c r="J134" s="128"/>
      <c r="K134" s="139"/>
      <c r="L134" s="139" t="str">
        <f t="shared" si="19"/>
        <v/>
      </c>
      <c r="M134" s="148" t="s">
        <v>1069</v>
      </c>
      <c r="N134" s="141"/>
      <c r="O134" s="141"/>
      <c r="P134" s="141"/>
      <c r="Q134" s="141"/>
      <c r="R134" s="141"/>
      <c r="S134" s="139" t="str">
        <f t="shared" si="20"/>
        <v/>
      </c>
      <c r="T134" s="148" t="s">
        <v>1065</v>
      </c>
      <c r="U134" s="141">
        <v>45</v>
      </c>
      <c r="V134" s="141">
        <v>1</v>
      </c>
      <c r="W134" s="141">
        <v>35</v>
      </c>
      <c r="X134" s="148">
        <v>1</v>
      </c>
      <c r="Y134" s="122">
        <f t="shared" si="21"/>
        <v>82</v>
      </c>
      <c r="Z134" s="123">
        <f t="shared" si="22"/>
        <v>2.1</v>
      </c>
      <c r="AA134" s="139" t="str">
        <f t="shared" si="23"/>
        <v/>
      </c>
      <c r="AC134" s="112"/>
      <c r="AD134" s="68"/>
      <c r="AE134" s="69"/>
      <c r="AF134" s="83"/>
      <c r="AG134" s="84"/>
      <c r="AH134" s="27"/>
      <c r="AI134" s="88"/>
      <c r="AJ134" s="89"/>
      <c r="AK134" s="90"/>
      <c r="AL134" s="91"/>
      <c r="AM134" s="70"/>
      <c r="AN134" s="70"/>
      <c r="AO134" s="70"/>
      <c r="AP134" s="70"/>
      <c r="AQ134" s="70"/>
      <c r="AR134" s="70"/>
      <c r="AS134" s="49"/>
    </row>
    <row r="135" spans="2:45" s="4" customFormat="1">
      <c r="B135" s="50">
        <v>8</v>
      </c>
      <c r="C135" s="179" t="s">
        <v>904</v>
      </c>
      <c r="D135" s="166" t="s">
        <v>51</v>
      </c>
      <c r="E135" s="167" t="s">
        <v>93</v>
      </c>
      <c r="F135" s="179" t="s">
        <v>386</v>
      </c>
      <c r="G135" s="139" t="s">
        <v>15</v>
      </c>
      <c r="H135" s="145" t="s">
        <v>918</v>
      </c>
      <c r="I135" s="216" t="s">
        <v>869</v>
      </c>
      <c r="J135" s="128"/>
      <c r="K135" s="139"/>
      <c r="L135" s="139" t="str">
        <f t="shared" si="19"/>
        <v/>
      </c>
      <c r="M135" s="148" t="s">
        <v>1069</v>
      </c>
      <c r="N135" s="141"/>
      <c r="O135" s="141"/>
      <c r="P135" s="141"/>
      <c r="Q135" s="141"/>
      <c r="R135" s="141"/>
      <c r="S135" s="139" t="str">
        <f t="shared" si="20"/>
        <v/>
      </c>
      <c r="T135" s="148" t="s">
        <v>1065</v>
      </c>
      <c r="U135" s="141">
        <v>88</v>
      </c>
      <c r="V135" s="141">
        <v>40</v>
      </c>
      <c r="W135" s="141">
        <v>100</v>
      </c>
      <c r="X135" s="148">
        <v>1</v>
      </c>
      <c r="Y135" s="122">
        <f t="shared" si="21"/>
        <v>229</v>
      </c>
      <c r="Z135" s="123">
        <f t="shared" si="22"/>
        <v>5.7</v>
      </c>
      <c r="AA135" s="139" t="str">
        <f t="shared" si="23"/>
        <v/>
      </c>
      <c r="AC135" s="112"/>
      <c r="AD135" s="68"/>
      <c r="AE135" s="69"/>
      <c r="AF135" s="83"/>
      <c r="AG135" s="84"/>
      <c r="AH135" s="27"/>
      <c r="AI135" s="88"/>
      <c r="AJ135" s="89"/>
      <c r="AK135" s="90"/>
      <c r="AL135" s="91"/>
      <c r="AM135" s="70"/>
      <c r="AN135" s="70"/>
      <c r="AO135" s="70"/>
      <c r="AP135" s="70"/>
      <c r="AQ135" s="70"/>
      <c r="AR135" s="70"/>
      <c r="AS135" s="49"/>
    </row>
    <row r="136" spans="2:45" s="4" customFormat="1">
      <c r="B136" s="50">
        <v>9</v>
      </c>
      <c r="C136" s="179" t="s">
        <v>591</v>
      </c>
      <c r="D136" s="166" t="s">
        <v>139</v>
      </c>
      <c r="E136" s="167" t="s">
        <v>57</v>
      </c>
      <c r="F136" s="179" t="s">
        <v>312</v>
      </c>
      <c r="G136" s="139" t="s">
        <v>15</v>
      </c>
      <c r="H136" s="145" t="s">
        <v>918</v>
      </c>
      <c r="I136" s="216" t="s">
        <v>869</v>
      </c>
      <c r="J136" s="128"/>
      <c r="K136" s="139"/>
      <c r="L136" s="139" t="str">
        <f t="shared" si="19"/>
        <v/>
      </c>
      <c r="M136" s="148" t="s">
        <v>1069</v>
      </c>
      <c r="N136" s="141"/>
      <c r="O136" s="141"/>
      <c r="P136" s="141"/>
      <c r="Q136" s="141"/>
      <c r="R136" s="141"/>
      <c r="S136" s="139" t="str">
        <f t="shared" si="20"/>
        <v/>
      </c>
      <c r="T136" s="148" t="s">
        <v>1065</v>
      </c>
      <c r="U136" s="141">
        <v>94</v>
      </c>
      <c r="V136" s="141">
        <v>80</v>
      </c>
      <c r="W136" s="141">
        <v>45</v>
      </c>
      <c r="X136" s="148">
        <v>1</v>
      </c>
      <c r="Y136" s="122">
        <f t="shared" si="21"/>
        <v>220</v>
      </c>
      <c r="Z136" s="123">
        <f t="shared" si="22"/>
        <v>5.5</v>
      </c>
      <c r="AA136" s="139" t="str">
        <f t="shared" si="23"/>
        <v/>
      </c>
      <c r="AC136" s="112"/>
      <c r="AD136" s="68"/>
      <c r="AE136" s="69"/>
      <c r="AF136" s="83"/>
      <c r="AG136" s="84"/>
      <c r="AH136" s="27"/>
      <c r="AI136" s="88"/>
      <c r="AJ136" s="89"/>
      <c r="AK136" s="90"/>
      <c r="AL136" s="91"/>
      <c r="AM136" s="70"/>
      <c r="AN136" s="70"/>
      <c r="AO136" s="70"/>
      <c r="AP136" s="70"/>
      <c r="AQ136" s="70"/>
      <c r="AR136" s="70"/>
      <c r="AS136" s="49"/>
    </row>
    <row r="137" spans="2:45" s="4" customFormat="1">
      <c r="B137" s="50">
        <v>10</v>
      </c>
      <c r="C137" s="179" t="s">
        <v>905</v>
      </c>
      <c r="D137" s="166" t="s">
        <v>105</v>
      </c>
      <c r="E137" s="212" t="s">
        <v>94</v>
      </c>
      <c r="F137" s="213" t="s">
        <v>349</v>
      </c>
      <c r="G137" s="214" t="s">
        <v>15</v>
      </c>
      <c r="H137" s="173" t="s">
        <v>918</v>
      </c>
      <c r="I137" s="216" t="s">
        <v>869</v>
      </c>
      <c r="J137" s="128"/>
      <c r="K137" s="139"/>
      <c r="L137" s="139" t="str">
        <f t="shared" si="19"/>
        <v/>
      </c>
      <c r="M137" s="148" t="s">
        <v>1069</v>
      </c>
      <c r="N137" s="215"/>
      <c r="O137" s="141"/>
      <c r="P137" s="141"/>
      <c r="Q137" s="141"/>
      <c r="R137" s="141"/>
      <c r="S137" s="139" t="str">
        <f t="shared" si="20"/>
        <v/>
      </c>
      <c r="T137" s="148" t="s">
        <v>1065</v>
      </c>
      <c r="U137" s="141">
        <v>1</v>
      </c>
      <c r="V137" s="141">
        <v>1</v>
      </c>
      <c r="W137" s="141">
        <v>1</v>
      </c>
      <c r="X137" s="148">
        <v>1</v>
      </c>
      <c r="Y137" s="122">
        <f t="shared" si="21"/>
        <v>4</v>
      </c>
      <c r="Z137" s="123">
        <f t="shared" si="22"/>
        <v>0.1</v>
      </c>
      <c r="AA137" s="139" t="str">
        <f t="shared" si="23"/>
        <v/>
      </c>
      <c r="AC137" s="112"/>
      <c r="AD137" s="68"/>
      <c r="AE137" s="69"/>
      <c r="AF137" s="83"/>
      <c r="AG137" s="84"/>
      <c r="AH137" s="27"/>
      <c r="AI137" s="88"/>
      <c r="AJ137" s="89"/>
      <c r="AK137" s="90"/>
      <c r="AL137" s="91"/>
      <c r="AM137" s="70"/>
      <c r="AN137" s="70"/>
      <c r="AO137" s="70"/>
      <c r="AP137" s="70"/>
      <c r="AQ137" s="70"/>
      <c r="AR137" s="70"/>
      <c r="AS137" s="49"/>
    </row>
    <row r="138" spans="2:45" s="4" customFormat="1">
      <c r="B138" s="50">
        <v>11</v>
      </c>
      <c r="C138" s="179" t="s">
        <v>694</v>
      </c>
      <c r="D138" s="166" t="s">
        <v>400</v>
      </c>
      <c r="E138" s="167" t="s">
        <v>248</v>
      </c>
      <c r="F138" s="179" t="s">
        <v>582</v>
      </c>
      <c r="G138" s="139" t="s">
        <v>15</v>
      </c>
      <c r="H138" s="145" t="s">
        <v>918</v>
      </c>
      <c r="I138" s="216" t="s">
        <v>869</v>
      </c>
      <c r="J138" s="128"/>
      <c r="K138" s="139"/>
      <c r="L138" s="139" t="str">
        <f t="shared" si="19"/>
        <v/>
      </c>
      <c r="M138" s="148" t="s">
        <v>1069</v>
      </c>
      <c r="N138" s="141"/>
      <c r="O138" s="141"/>
      <c r="P138" s="141"/>
      <c r="Q138" s="141"/>
      <c r="R138" s="141"/>
      <c r="S138" s="139" t="str">
        <f t="shared" si="20"/>
        <v/>
      </c>
      <c r="T138" s="148" t="s">
        <v>1065</v>
      </c>
      <c r="U138" s="141">
        <v>20</v>
      </c>
      <c r="V138" s="141">
        <v>1</v>
      </c>
      <c r="W138" s="141">
        <v>15</v>
      </c>
      <c r="X138" s="148">
        <v>1</v>
      </c>
      <c r="Y138" s="122">
        <f t="shared" si="21"/>
        <v>37</v>
      </c>
      <c r="Z138" s="123">
        <f t="shared" si="22"/>
        <v>0.9</v>
      </c>
      <c r="AA138" s="139" t="str">
        <f t="shared" si="23"/>
        <v/>
      </c>
      <c r="AC138" s="112"/>
      <c r="AD138" s="68"/>
      <c r="AE138" s="69"/>
      <c r="AF138" s="83"/>
      <c r="AG138" s="84"/>
      <c r="AH138" s="27"/>
      <c r="AI138" s="88"/>
      <c r="AJ138" s="89"/>
      <c r="AK138" s="90"/>
      <c r="AL138" s="91"/>
      <c r="AM138" s="70"/>
      <c r="AN138" s="70"/>
      <c r="AO138" s="70"/>
      <c r="AP138" s="70"/>
      <c r="AQ138" s="70"/>
      <c r="AR138" s="70"/>
      <c r="AS138" s="49"/>
    </row>
    <row r="139" spans="2:45" s="4" customFormat="1">
      <c r="B139" s="50">
        <v>12</v>
      </c>
      <c r="C139" s="179" t="s">
        <v>472</v>
      </c>
      <c r="D139" s="166" t="s">
        <v>70</v>
      </c>
      <c r="E139" s="167" t="s">
        <v>473</v>
      </c>
      <c r="F139" s="179" t="s">
        <v>453</v>
      </c>
      <c r="G139" s="139" t="s">
        <v>15</v>
      </c>
      <c r="H139" s="145" t="s">
        <v>918</v>
      </c>
      <c r="I139" s="216" t="s">
        <v>869</v>
      </c>
      <c r="J139" s="128"/>
      <c r="K139" s="139"/>
      <c r="L139" s="139" t="str">
        <f t="shared" si="19"/>
        <v/>
      </c>
      <c r="M139" s="148" t="s">
        <v>1069</v>
      </c>
      <c r="N139" s="141"/>
      <c r="O139" s="141"/>
      <c r="P139" s="141"/>
      <c r="Q139" s="141"/>
      <c r="R139" s="141"/>
      <c r="S139" s="139" t="str">
        <f t="shared" si="20"/>
        <v/>
      </c>
      <c r="T139" s="148" t="s">
        <v>1065</v>
      </c>
      <c r="U139" s="141">
        <v>1</v>
      </c>
      <c r="V139" s="141">
        <v>1</v>
      </c>
      <c r="W139" s="141">
        <v>35</v>
      </c>
      <c r="X139" s="148">
        <v>1</v>
      </c>
      <c r="Y139" s="122">
        <f t="shared" si="21"/>
        <v>38</v>
      </c>
      <c r="Z139" s="123">
        <f t="shared" si="22"/>
        <v>1</v>
      </c>
      <c r="AA139" s="139" t="str">
        <f t="shared" si="23"/>
        <v/>
      </c>
      <c r="AC139" s="112"/>
      <c r="AD139" s="68"/>
      <c r="AE139" s="69"/>
      <c r="AF139" s="83"/>
      <c r="AG139" s="84"/>
      <c r="AH139" s="27"/>
      <c r="AI139" s="88"/>
      <c r="AJ139" s="89"/>
      <c r="AK139" s="90"/>
      <c r="AL139" s="91"/>
      <c r="AM139" s="70"/>
      <c r="AN139" s="70"/>
      <c r="AO139" s="70"/>
      <c r="AP139" s="70"/>
      <c r="AQ139" s="70"/>
      <c r="AR139" s="70"/>
      <c r="AS139" s="49"/>
    </row>
    <row r="140" spans="2:45" s="4" customFormat="1">
      <c r="B140" s="50">
        <v>13</v>
      </c>
      <c r="C140" s="179" t="s">
        <v>622</v>
      </c>
      <c r="D140" s="166" t="s">
        <v>295</v>
      </c>
      <c r="E140" s="167" t="s">
        <v>204</v>
      </c>
      <c r="F140" s="179" t="s">
        <v>623</v>
      </c>
      <c r="G140" s="139" t="s">
        <v>15</v>
      </c>
      <c r="H140" s="145" t="s">
        <v>918</v>
      </c>
      <c r="I140" s="216" t="s">
        <v>869</v>
      </c>
      <c r="J140" s="128"/>
      <c r="K140" s="139"/>
      <c r="L140" s="139" t="str">
        <f t="shared" si="19"/>
        <v/>
      </c>
      <c r="M140" s="148" t="s">
        <v>1069</v>
      </c>
      <c r="N140" s="141"/>
      <c r="O140" s="141"/>
      <c r="P140" s="141"/>
      <c r="Q140" s="141"/>
      <c r="R140" s="141"/>
      <c r="S140" s="139" t="str">
        <f t="shared" si="20"/>
        <v/>
      </c>
      <c r="T140" s="148" t="s">
        <v>1065</v>
      </c>
      <c r="U140" s="141">
        <v>66</v>
      </c>
      <c r="V140" s="141">
        <v>60</v>
      </c>
      <c r="W140" s="141">
        <v>55</v>
      </c>
      <c r="X140" s="148">
        <v>60</v>
      </c>
      <c r="Y140" s="122">
        <f t="shared" si="21"/>
        <v>241</v>
      </c>
      <c r="Z140" s="123">
        <f t="shared" si="22"/>
        <v>6</v>
      </c>
      <c r="AA140" s="139" t="str">
        <f t="shared" si="23"/>
        <v/>
      </c>
      <c r="AC140" s="112"/>
      <c r="AD140" s="68"/>
      <c r="AE140" s="69"/>
      <c r="AF140" s="83"/>
      <c r="AG140" s="84"/>
      <c r="AH140" s="27"/>
      <c r="AI140" s="88"/>
      <c r="AJ140" s="89"/>
      <c r="AK140" s="90"/>
      <c r="AL140" s="91"/>
      <c r="AM140" s="70"/>
      <c r="AN140" s="70"/>
      <c r="AO140" s="70"/>
      <c r="AP140" s="70"/>
      <c r="AQ140" s="70"/>
      <c r="AR140" s="70"/>
      <c r="AS140" s="49"/>
    </row>
    <row r="141" spans="2:45" s="4" customFormat="1">
      <c r="B141" s="50">
        <v>14</v>
      </c>
      <c r="C141" s="179" t="s">
        <v>635</v>
      </c>
      <c r="D141" s="166" t="s">
        <v>313</v>
      </c>
      <c r="E141" s="167" t="s">
        <v>128</v>
      </c>
      <c r="F141" s="179" t="s">
        <v>386</v>
      </c>
      <c r="G141" s="139" t="s">
        <v>15</v>
      </c>
      <c r="H141" s="145" t="s">
        <v>918</v>
      </c>
      <c r="I141" s="216" t="s">
        <v>869</v>
      </c>
      <c r="J141" s="128"/>
      <c r="K141" s="139"/>
      <c r="L141" s="139" t="str">
        <f t="shared" si="19"/>
        <v/>
      </c>
      <c r="M141" s="148" t="s">
        <v>1069</v>
      </c>
      <c r="N141" s="141"/>
      <c r="O141" s="141"/>
      <c r="P141" s="141"/>
      <c r="Q141" s="141"/>
      <c r="R141" s="141"/>
      <c r="S141" s="139" t="str">
        <f t="shared" si="20"/>
        <v/>
      </c>
      <c r="T141" s="148" t="s">
        <v>1065</v>
      </c>
      <c r="U141" s="141">
        <v>72</v>
      </c>
      <c r="V141" s="141">
        <v>1</v>
      </c>
      <c r="W141" s="141">
        <v>85</v>
      </c>
      <c r="X141" s="148">
        <v>1</v>
      </c>
      <c r="Y141" s="122">
        <f t="shared" si="21"/>
        <v>159</v>
      </c>
      <c r="Z141" s="123">
        <f t="shared" si="22"/>
        <v>4</v>
      </c>
      <c r="AA141" s="139" t="str">
        <f t="shared" si="23"/>
        <v/>
      </c>
      <c r="AC141" s="112"/>
      <c r="AD141" s="68"/>
      <c r="AE141" s="69"/>
      <c r="AF141" s="83"/>
      <c r="AG141" s="84"/>
      <c r="AH141" s="27"/>
      <c r="AI141" s="88"/>
      <c r="AJ141" s="89"/>
      <c r="AK141" s="90"/>
      <c r="AL141" s="91"/>
      <c r="AM141" s="70"/>
      <c r="AN141" s="70"/>
      <c r="AO141" s="70"/>
      <c r="AP141" s="70"/>
      <c r="AQ141" s="70"/>
      <c r="AR141" s="70"/>
      <c r="AS141" s="49"/>
    </row>
    <row r="142" spans="2:45" s="4" customFormat="1">
      <c r="B142" s="50">
        <v>15</v>
      </c>
      <c r="C142" s="179" t="s">
        <v>906</v>
      </c>
      <c r="D142" s="166" t="s">
        <v>277</v>
      </c>
      <c r="E142" s="167" t="s">
        <v>279</v>
      </c>
      <c r="F142" s="179" t="s">
        <v>166</v>
      </c>
      <c r="G142" s="139" t="s">
        <v>15</v>
      </c>
      <c r="H142" s="145" t="s">
        <v>918</v>
      </c>
      <c r="I142" s="216" t="s">
        <v>869</v>
      </c>
      <c r="J142" s="128"/>
      <c r="K142" s="139"/>
      <c r="L142" s="139" t="str">
        <f t="shared" si="19"/>
        <v/>
      </c>
      <c r="M142" s="148" t="s">
        <v>1069</v>
      </c>
      <c r="N142" s="141"/>
      <c r="O142" s="141"/>
      <c r="P142" s="141"/>
      <c r="Q142" s="141"/>
      <c r="R142" s="141"/>
      <c r="S142" s="139" t="str">
        <f t="shared" si="20"/>
        <v/>
      </c>
      <c r="T142" s="148" t="s">
        <v>1065</v>
      </c>
      <c r="U142" s="141">
        <v>30</v>
      </c>
      <c r="V142" s="141">
        <v>1</v>
      </c>
      <c r="W142" s="141">
        <v>30</v>
      </c>
      <c r="X142" s="148">
        <v>1</v>
      </c>
      <c r="Y142" s="122">
        <f t="shared" si="21"/>
        <v>62</v>
      </c>
      <c r="Z142" s="123">
        <f t="shared" si="22"/>
        <v>1.6</v>
      </c>
      <c r="AA142" s="139" t="str">
        <f t="shared" si="23"/>
        <v/>
      </c>
      <c r="AC142" s="112"/>
      <c r="AD142" s="68"/>
      <c r="AE142" s="69"/>
      <c r="AF142" s="83"/>
      <c r="AG142" s="84"/>
      <c r="AH142" s="27"/>
      <c r="AI142" s="88"/>
      <c r="AJ142" s="89"/>
      <c r="AK142" s="90"/>
      <c r="AL142" s="91"/>
      <c r="AM142" s="70"/>
      <c r="AN142" s="70"/>
      <c r="AO142" s="70"/>
      <c r="AP142" s="70"/>
      <c r="AQ142" s="70"/>
      <c r="AR142" s="70"/>
      <c r="AS142" s="49"/>
    </row>
    <row r="143" spans="2:45" s="4" customFormat="1">
      <c r="B143" s="50">
        <v>16</v>
      </c>
      <c r="C143" s="179" t="s">
        <v>435</v>
      </c>
      <c r="D143" s="166" t="s">
        <v>117</v>
      </c>
      <c r="E143" s="167" t="s">
        <v>96</v>
      </c>
      <c r="F143" s="179" t="s">
        <v>436</v>
      </c>
      <c r="G143" s="139" t="s">
        <v>15</v>
      </c>
      <c r="H143" s="145" t="s">
        <v>918</v>
      </c>
      <c r="I143" s="216" t="s">
        <v>869</v>
      </c>
      <c r="J143" s="128"/>
      <c r="K143" s="139"/>
      <c r="L143" s="139" t="str">
        <f t="shared" si="19"/>
        <v/>
      </c>
      <c r="M143" s="148" t="s">
        <v>1069</v>
      </c>
      <c r="N143" s="141"/>
      <c r="O143" s="141"/>
      <c r="P143" s="141"/>
      <c r="Q143" s="141"/>
      <c r="R143" s="141"/>
      <c r="S143" s="139" t="str">
        <f t="shared" si="20"/>
        <v/>
      </c>
      <c r="T143" s="148" t="s">
        <v>1065</v>
      </c>
      <c r="U143" s="141">
        <v>72</v>
      </c>
      <c r="V143" s="141">
        <v>60</v>
      </c>
      <c r="W143" s="141">
        <v>70</v>
      </c>
      <c r="X143" s="148">
        <v>60</v>
      </c>
      <c r="Y143" s="122">
        <f t="shared" si="21"/>
        <v>262</v>
      </c>
      <c r="Z143" s="123">
        <f t="shared" si="22"/>
        <v>6.6</v>
      </c>
      <c r="AA143" s="139" t="str">
        <f t="shared" si="23"/>
        <v/>
      </c>
      <c r="AC143" s="112"/>
      <c r="AD143" s="68"/>
      <c r="AE143" s="69"/>
      <c r="AF143" s="83"/>
      <c r="AG143" s="84"/>
      <c r="AH143" s="27"/>
      <c r="AI143" s="88"/>
      <c r="AJ143" s="89"/>
      <c r="AK143" s="90"/>
      <c r="AL143" s="91"/>
      <c r="AM143" s="70"/>
      <c r="AN143" s="70"/>
      <c r="AO143" s="70"/>
      <c r="AP143" s="70"/>
      <c r="AQ143" s="70"/>
      <c r="AR143" s="70"/>
      <c r="AS143" s="49"/>
    </row>
    <row r="144" spans="2:45" s="4" customFormat="1">
      <c r="B144" s="50">
        <v>17</v>
      </c>
      <c r="C144" s="179" t="s">
        <v>592</v>
      </c>
      <c r="D144" s="166" t="s">
        <v>593</v>
      </c>
      <c r="E144" s="167" t="s">
        <v>98</v>
      </c>
      <c r="F144" s="179" t="s">
        <v>548</v>
      </c>
      <c r="G144" s="139" t="s">
        <v>15</v>
      </c>
      <c r="H144" s="145" t="s">
        <v>918</v>
      </c>
      <c r="I144" s="216" t="s">
        <v>869</v>
      </c>
      <c r="J144" s="128"/>
      <c r="K144" s="139"/>
      <c r="L144" s="139" t="str">
        <f t="shared" si="19"/>
        <v/>
      </c>
      <c r="M144" s="148" t="s">
        <v>1069</v>
      </c>
      <c r="N144" s="141"/>
      <c r="O144" s="141"/>
      <c r="P144" s="141"/>
      <c r="Q144" s="141"/>
      <c r="R144" s="141"/>
      <c r="S144" s="139" t="str">
        <f t="shared" si="20"/>
        <v/>
      </c>
      <c r="T144" s="148" t="s">
        <v>1065</v>
      </c>
      <c r="U144" s="141">
        <v>70</v>
      </c>
      <c r="V144" s="141">
        <v>60</v>
      </c>
      <c r="W144" s="141">
        <v>65</v>
      </c>
      <c r="X144" s="148">
        <v>40</v>
      </c>
      <c r="Y144" s="122">
        <f t="shared" si="21"/>
        <v>235</v>
      </c>
      <c r="Z144" s="123">
        <f t="shared" si="22"/>
        <v>5.9</v>
      </c>
      <c r="AA144" s="139" t="str">
        <f t="shared" si="23"/>
        <v/>
      </c>
      <c r="AC144" s="112"/>
      <c r="AD144" s="68"/>
      <c r="AE144" s="69"/>
      <c r="AF144" s="83"/>
      <c r="AG144" s="84"/>
      <c r="AH144" s="27"/>
      <c r="AI144" s="88"/>
      <c r="AJ144" s="89"/>
      <c r="AK144" s="90"/>
      <c r="AL144" s="91"/>
      <c r="AM144" s="70"/>
      <c r="AN144" s="70"/>
      <c r="AO144" s="70"/>
      <c r="AP144" s="70"/>
      <c r="AQ144" s="70"/>
      <c r="AR144" s="70"/>
      <c r="AS144" s="49"/>
    </row>
    <row r="145" spans="2:45" s="4" customFormat="1">
      <c r="B145" s="50">
        <v>18</v>
      </c>
      <c r="C145" s="179" t="s">
        <v>636</v>
      </c>
      <c r="D145" s="166" t="s">
        <v>212</v>
      </c>
      <c r="E145" s="167" t="s">
        <v>99</v>
      </c>
      <c r="F145" s="179" t="s">
        <v>150</v>
      </c>
      <c r="G145" s="139" t="s">
        <v>15</v>
      </c>
      <c r="H145" s="145" t="s">
        <v>918</v>
      </c>
      <c r="I145" s="216" t="s">
        <v>869</v>
      </c>
      <c r="J145" s="128"/>
      <c r="K145" s="139"/>
      <c r="L145" s="139" t="str">
        <f t="shared" si="19"/>
        <v/>
      </c>
      <c r="M145" s="148" t="s">
        <v>1069</v>
      </c>
      <c r="N145" s="141"/>
      <c r="O145" s="141"/>
      <c r="P145" s="141"/>
      <c r="Q145" s="141"/>
      <c r="R145" s="141"/>
      <c r="S145" s="139" t="str">
        <f t="shared" si="20"/>
        <v/>
      </c>
      <c r="T145" s="148" t="s">
        <v>1065</v>
      </c>
      <c r="U145" s="141">
        <v>40</v>
      </c>
      <c r="V145" s="141">
        <v>1</v>
      </c>
      <c r="W145" s="141">
        <v>45</v>
      </c>
      <c r="X145" s="148">
        <v>1</v>
      </c>
      <c r="Y145" s="122">
        <f t="shared" si="21"/>
        <v>87</v>
      </c>
      <c r="Z145" s="123">
        <f t="shared" si="22"/>
        <v>2.2000000000000002</v>
      </c>
      <c r="AA145" s="139" t="str">
        <f t="shared" si="23"/>
        <v/>
      </c>
      <c r="AC145" s="112"/>
      <c r="AD145" s="68"/>
      <c r="AE145" s="69"/>
      <c r="AF145" s="83"/>
      <c r="AG145" s="84"/>
      <c r="AH145" s="27"/>
      <c r="AI145" s="88"/>
      <c r="AJ145" s="89"/>
      <c r="AK145" s="90"/>
      <c r="AL145" s="91"/>
      <c r="AM145" s="70"/>
      <c r="AN145" s="70"/>
      <c r="AO145" s="70"/>
      <c r="AP145" s="70"/>
      <c r="AQ145" s="70"/>
      <c r="AR145" s="70"/>
      <c r="AS145" s="49"/>
    </row>
    <row r="146" spans="2:45" s="4" customFormat="1">
      <c r="B146" s="50">
        <v>19</v>
      </c>
      <c r="C146" s="179" t="s">
        <v>907</v>
      </c>
      <c r="D146" s="166" t="s">
        <v>319</v>
      </c>
      <c r="E146" s="167" t="s">
        <v>642</v>
      </c>
      <c r="F146" s="179" t="s">
        <v>898</v>
      </c>
      <c r="G146" s="139" t="s">
        <v>15</v>
      </c>
      <c r="H146" s="145" t="s">
        <v>918</v>
      </c>
      <c r="I146" s="216" t="s">
        <v>869</v>
      </c>
      <c r="J146" s="128"/>
      <c r="K146" s="139"/>
      <c r="L146" s="139" t="str">
        <f t="shared" si="19"/>
        <v/>
      </c>
      <c r="M146" s="148" t="s">
        <v>1069</v>
      </c>
      <c r="N146" s="141"/>
      <c r="O146" s="141"/>
      <c r="P146" s="141"/>
      <c r="Q146" s="141"/>
      <c r="R146" s="141"/>
      <c r="S146" s="139" t="str">
        <f t="shared" si="20"/>
        <v/>
      </c>
      <c r="T146" s="148" t="s">
        <v>1065</v>
      </c>
      <c r="U146" s="141">
        <v>65</v>
      </c>
      <c r="V146" s="141">
        <v>50</v>
      </c>
      <c r="W146" s="141">
        <v>65</v>
      </c>
      <c r="X146" s="148">
        <v>80</v>
      </c>
      <c r="Y146" s="122">
        <f t="shared" si="21"/>
        <v>260</v>
      </c>
      <c r="Z146" s="123">
        <f t="shared" si="22"/>
        <v>6.5</v>
      </c>
      <c r="AA146" s="139" t="str">
        <f t="shared" si="23"/>
        <v/>
      </c>
      <c r="AC146" s="112"/>
      <c r="AD146" s="68"/>
      <c r="AE146" s="69"/>
      <c r="AF146" s="83"/>
      <c r="AG146" s="84"/>
      <c r="AH146" s="27"/>
      <c r="AI146" s="88"/>
      <c r="AJ146" s="89"/>
      <c r="AK146" s="90"/>
      <c r="AL146" s="91"/>
      <c r="AM146" s="70"/>
      <c r="AN146" s="70"/>
      <c r="AO146" s="70"/>
      <c r="AP146" s="70"/>
      <c r="AQ146" s="70"/>
      <c r="AR146" s="70"/>
      <c r="AS146" s="49"/>
    </row>
    <row r="147" spans="2:45" s="4" customFormat="1">
      <c r="B147" s="50">
        <v>20</v>
      </c>
      <c r="C147" s="179" t="s">
        <v>908</v>
      </c>
      <c r="D147" s="166" t="s">
        <v>167</v>
      </c>
      <c r="E147" s="167" t="s">
        <v>383</v>
      </c>
      <c r="F147" s="179" t="s">
        <v>396</v>
      </c>
      <c r="G147" s="139" t="s">
        <v>15</v>
      </c>
      <c r="H147" s="145" t="s">
        <v>918</v>
      </c>
      <c r="I147" s="216" t="s">
        <v>869</v>
      </c>
      <c r="J147" s="128"/>
      <c r="K147" s="139"/>
      <c r="L147" s="139" t="str">
        <f t="shared" si="19"/>
        <v/>
      </c>
      <c r="M147" s="148" t="s">
        <v>1069</v>
      </c>
      <c r="N147" s="141"/>
      <c r="O147" s="141"/>
      <c r="P147" s="141"/>
      <c r="Q147" s="141"/>
      <c r="R147" s="141"/>
      <c r="S147" s="139" t="str">
        <f t="shared" si="20"/>
        <v/>
      </c>
      <c r="T147" s="148" t="s">
        <v>1065</v>
      </c>
      <c r="U147" s="141">
        <v>30</v>
      </c>
      <c r="V147" s="141">
        <v>1</v>
      </c>
      <c r="W147" s="141">
        <v>30</v>
      </c>
      <c r="X147" s="148">
        <v>1</v>
      </c>
      <c r="Y147" s="122">
        <f t="shared" si="21"/>
        <v>62</v>
      </c>
      <c r="Z147" s="123">
        <f t="shared" si="22"/>
        <v>1.6</v>
      </c>
      <c r="AA147" s="139" t="str">
        <f t="shared" si="23"/>
        <v/>
      </c>
      <c r="AC147" s="112"/>
      <c r="AD147" s="68"/>
      <c r="AE147" s="69"/>
      <c r="AF147" s="83"/>
      <c r="AG147" s="84"/>
      <c r="AH147" s="27"/>
      <c r="AI147" s="88"/>
      <c r="AJ147" s="89"/>
      <c r="AK147" s="90"/>
      <c r="AL147" s="91"/>
      <c r="AM147" s="70"/>
      <c r="AN147" s="70"/>
      <c r="AO147" s="70"/>
      <c r="AP147" s="70"/>
      <c r="AQ147" s="70"/>
      <c r="AR147" s="70"/>
      <c r="AS147" s="49"/>
    </row>
    <row r="148" spans="2:45" s="4" customFormat="1">
      <c r="B148" s="50">
        <v>21</v>
      </c>
      <c r="C148" s="179" t="s">
        <v>384</v>
      </c>
      <c r="D148" s="166" t="s">
        <v>385</v>
      </c>
      <c r="E148" s="167" t="s">
        <v>72</v>
      </c>
      <c r="F148" s="179" t="s">
        <v>386</v>
      </c>
      <c r="G148" s="139" t="s">
        <v>15</v>
      </c>
      <c r="H148" s="145" t="s">
        <v>918</v>
      </c>
      <c r="I148" s="216" t="s">
        <v>869</v>
      </c>
      <c r="J148" s="128"/>
      <c r="K148" s="139"/>
      <c r="L148" s="139" t="str">
        <f t="shared" si="19"/>
        <v/>
      </c>
      <c r="M148" s="148" t="s">
        <v>1069</v>
      </c>
      <c r="N148" s="141"/>
      <c r="O148" s="141"/>
      <c r="P148" s="141"/>
      <c r="Q148" s="141"/>
      <c r="R148" s="141"/>
      <c r="S148" s="139" t="str">
        <f t="shared" si="20"/>
        <v/>
      </c>
      <c r="T148" s="148" t="s">
        <v>1065</v>
      </c>
      <c r="U148" s="141">
        <v>34</v>
      </c>
      <c r="V148" s="141">
        <v>1</v>
      </c>
      <c r="W148" s="141">
        <v>20</v>
      </c>
      <c r="X148" s="148">
        <v>1</v>
      </c>
      <c r="Y148" s="122">
        <f t="shared" si="21"/>
        <v>56</v>
      </c>
      <c r="Z148" s="123">
        <f t="shared" si="22"/>
        <v>1.4</v>
      </c>
      <c r="AA148" s="139" t="str">
        <f t="shared" si="23"/>
        <v/>
      </c>
      <c r="AC148" s="112"/>
      <c r="AD148" s="68"/>
      <c r="AE148" s="69"/>
      <c r="AF148" s="83"/>
      <c r="AG148" s="84"/>
      <c r="AH148" s="27"/>
      <c r="AI148" s="88"/>
      <c r="AJ148" s="89"/>
      <c r="AK148" s="90"/>
      <c r="AL148" s="91"/>
      <c r="AM148" s="70"/>
      <c r="AN148" s="70"/>
      <c r="AO148" s="70"/>
      <c r="AP148" s="70"/>
      <c r="AQ148" s="70"/>
      <c r="AR148" s="70"/>
      <c r="AS148" s="49"/>
    </row>
    <row r="149" spans="2:45" s="4" customFormat="1">
      <c r="B149" s="50">
        <v>22</v>
      </c>
      <c r="C149" s="179" t="s">
        <v>594</v>
      </c>
      <c r="D149" s="166" t="s">
        <v>595</v>
      </c>
      <c r="E149" s="167" t="s">
        <v>72</v>
      </c>
      <c r="F149" s="179" t="s">
        <v>382</v>
      </c>
      <c r="G149" s="139" t="s">
        <v>15</v>
      </c>
      <c r="H149" s="145" t="s">
        <v>918</v>
      </c>
      <c r="I149" s="216" t="s">
        <v>869</v>
      </c>
      <c r="J149" s="128"/>
      <c r="K149" s="139"/>
      <c r="L149" s="139" t="str">
        <f t="shared" si="19"/>
        <v/>
      </c>
      <c r="M149" s="148" t="s">
        <v>1069</v>
      </c>
      <c r="N149" s="141"/>
      <c r="O149" s="141"/>
      <c r="P149" s="141"/>
      <c r="Q149" s="141"/>
      <c r="R149" s="141"/>
      <c r="S149" s="139" t="str">
        <f t="shared" si="20"/>
        <v/>
      </c>
      <c r="T149" s="148" t="s">
        <v>1065</v>
      </c>
      <c r="U149" s="141">
        <v>40</v>
      </c>
      <c r="V149" s="141">
        <v>5</v>
      </c>
      <c r="W149" s="141">
        <v>20</v>
      </c>
      <c r="X149" s="148">
        <v>1</v>
      </c>
      <c r="Y149" s="122">
        <f t="shared" si="21"/>
        <v>66</v>
      </c>
      <c r="Z149" s="123">
        <f t="shared" si="22"/>
        <v>1.7</v>
      </c>
      <c r="AA149" s="139" t="str">
        <f t="shared" si="23"/>
        <v/>
      </c>
      <c r="AC149" s="112"/>
      <c r="AD149" s="68"/>
      <c r="AE149" s="69"/>
      <c r="AF149" s="83"/>
      <c r="AG149" s="84"/>
      <c r="AH149" s="27"/>
      <c r="AI149" s="88"/>
      <c r="AJ149" s="89"/>
      <c r="AK149" s="90"/>
      <c r="AL149" s="91"/>
      <c r="AM149" s="70"/>
      <c r="AN149" s="70"/>
      <c r="AO149" s="70"/>
      <c r="AP149" s="70"/>
      <c r="AQ149" s="70"/>
      <c r="AR149" s="70"/>
      <c r="AS149" s="49"/>
    </row>
    <row r="150" spans="2:45" s="4" customFormat="1">
      <c r="B150" s="50">
        <v>23</v>
      </c>
      <c r="C150" s="179" t="s">
        <v>646</v>
      </c>
      <c r="D150" s="166" t="s">
        <v>67</v>
      </c>
      <c r="E150" s="167" t="s">
        <v>72</v>
      </c>
      <c r="F150" s="179" t="s">
        <v>352</v>
      </c>
      <c r="G150" s="139" t="s">
        <v>15</v>
      </c>
      <c r="H150" s="145" t="s">
        <v>918</v>
      </c>
      <c r="I150" s="216" t="s">
        <v>869</v>
      </c>
      <c r="J150" s="128"/>
      <c r="K150" s="139"/>
      <c r="L150" s="139" t="str">
        <f t="shared" si="19"/>
        <v/>
      </c>
      <c r="M150" s="148" t="s">
        <v>1069</v>
      </c>
      <c r="N150" s="141"/>
      <c r="O150" s="141"/>
      <c r="P150" s="141"/>
      <c r="Q150" s="141"/>
      <c r="R150" s="141"/>
      <c r="S150" s="139" t="str">
        <f t="shared" si="20"/>
        <v/>
      </c>
      <c r="T150" s="148" t="s">
        <v>1065</v>
      </c>
      <c r="U150" s="141">
        <v>40</v>
      </c>
      <c r="V150" s="141">
        <v>1</v>
      </c>
      <c r="W150" s="141">
        <v>50</v>
      </c>
      <c r="X150" s="148">
        <v>1</v>
      </c>
      <c r="Y150" s="122">
        <f t="shared" si="21"/>
        <v>92</v>
      </c>
      <c r="Z150" s="123">
        <f t="shared" si="22"/>
        <v>2.2999999999999998</v>
      </c>
      <c r="AA150" s="139" t="str">
        <f t="shared" si="23"/>
        <v/>
      </c>
      <c r="AC150" s="112"/>
      <c r="AD150" s="68"/>
      <c r="AE150" s="69"/>
      <c r="AF150" s="83"/>
      <c r="AG150" s="84"/>
      <c r="AH150" s="27"/>
      <c r="AI150" s="88"/>
      <c r="AJ150" s="89"/>
      <c r="AK150" s="90"/>
      <c r="AL150" s="91"/>
      <c r="AM150" s="70"/>
      <c r="AN150" s="70"/>
      <c r="AO150" s="70"/>
      <c r="AP150" s="70"/>
      <c r="AQ150" s="70"/>
      <c r="AR150" s="70"/>
      <c r="AS150" s="49"/>
    </row>
    <row r="151" spans="2:45" s="4" customFormat="1">
      <c r="B151" s="50">
        <v>24</v>
      </c>
      <c r="C151" s="179" t="s">
        <v>909</v>
      </c>
      <c r="D151" s="166" t="s">
        <v>215</v>
      </c>
      <c r="E151" s="167" t="s">
        <v>104</v>
      </c>
      <c r="F151" s="179" t="s">
        <v>548</v>
      </c>
      <c r="G151" s="139" t="s">
        <v>15</v>
      </c>
      <c r="H151" s="145" t="s">
        <v>918</v>
      </c>
      <c r="I151" s="216" t="s">
        <v>869</v>
      </c>
      <c r="J151" s="128"/>
      <c r="K151" s="139"/>
      <c r="L151" s="139" t="str">
        <f t="shared" si="19"/>
        <v/>
      </c>
      <c r="M151" s="148" t="s">
        <v>1069</v>
      </c>
      <c r="N151" s="141"/>
      <c r="O151" s="141"/>
      <c r="P151" s="141"/>
      <c r="Q151" s="141"/>
      <c r="R151" s="141"/>
      <c r="S151" s="139" t="str">
        <f t="shared" si="20"/>
        <v/>
      </c>
      <c r="T151" s="148" t="s">
        <v>1065</v>
      </c>
      <c r="U151" s="141">
        <v>52</v>
      </c>
      <c r="V151" s="141">
        <v>62</v>
      </c>
      <c r="W151" s="141">
        <v>50</v>
      </c>
      <c r="X151" s="148">
        <v>90</v>
      </c>
      <c r="Y151" s="122">
        <f t="shared" si="21"/>
        <v>254</v>
      </c>
      <c r="Z151" s="123">
        <f t="shared" si="22"/>
        <v>6.4</v>
      </c>
      <c r="AA151" s="139" t="str">
        <f t="shared" si="23"/>
        <v/>
      </c>
      <c r="AC151" s="112"/>
      <c r="AD151" s="68"/>
      <c r="AE151" s="69"/>
      <c r="AF151" s="83"/>
      <c r="AG151" s="84"/>
      <c r="AH151" s="27"/>
      <c r="AI151" s="88"/>
      <c r="AJ151" s="89"/>
      <c r="AK151" s="90"/>
      <c r="AL151" s="91"/>
      <c r="AM151" s="70"/>
      <c r="AN151" s="70"/>
      <c r="AO151" s="70"/>
      <c r="AP151" s="70"/>
      <c r="AQ151" s="70"/>
      <c r="AR151" s="70"/>
      <c r="AS151" s="49"/>
    </row>
    <row r="152" spans="2:45" s="4" customFormat="1">
      <c r="B152" s="50">
        <v>25</v>
      </c>
      <c r="C152" s="179" t="s">
        <v>910</v>
      </c>
      <c r="D152" s="166" t="s">
        <v>911</v>
      </c>
      <c r="E152" s="167" t="s">
        <v>161</v>
      </c>
      <c r="F152" s="179" t="s">
        <v>459</v>
      </c>
      <c r="G152" s="139" t="s">
        <v>15</v>
      </c>
      <c r="H152" s="145" t="s">
        <v>918</v>
      </c>
      <c r="I152" s="216" t="s">
        <v>869</v>
      </c>
      <c r="J152" s="128"/>
      <c r="K152" s="139"/>
      <c r="L152" s="139" t="str">
        <f t="shared" si="19"/>
        <v/>
      </c>
      <c r="M152" s="148" t="s">
        <v>1069</v>
      </c>
      <c r="N152" s="141"/>
      <c r="O152" s="141"/>
      <c r="P152" s="141"/>
      <c r="Q152" s="141"/>
      <c r="R152" s="141"/>
      <c r="S152" s="139" t="str">
        <f t="shared" si="20"/>
        <v/>
      </c>
      <c r="T152" s="148" t="s">
        <v>1065</v>
      </c>
      <c r="U152" s="141">
        <v>50</v>
      </c>
      <c r="V152" s="141">
        <v>1</v>
      </c>
      <c r="W152" s="141">
        <v>10</v>
      </c>
      <c r="X152" s="148">
        <v>1</v>
      </c>
      <c r="Y152" s="122">
        <f t="shared" si="21"/>
        <v>62</v>
      </c>
      <c r="Z152" s="123">
        <f t="shared" si="22"/>
        <v>1.6</v>
      </c>
      <c r="AA152" s="139" t="str">
        <f t="shared" si="23"/>
        <v/>
      </c>
      <c r="AC152" s="112"/>
      <c r="AD152" s="68"/>
      <c r="AE152" s="69"/>
      <c r="AF152" s="83"/>
      <c r="AG152" s="84"/>
      <c r="AH152" s="27"/>
      <c r="AI152" s="88"/>
      <c r="AJ152" s="89"/>
      <c r="AK152" s="90"/>
      <c r="AL152" s="91"/>
      <c r="AM152" s="70"/>
      <c r="AN152" s="70"/>
      <c r="AO152" s="70"/>
      <c r="AP152" s="70"/>
      <c r="AQ152" s="70"/>
      <c r="AR152" s="70"/>
      <c r="AS152" s="49"/>
    </row>
    <row r="153" spans="2:45" s="4" customFormat="1">
      <c r="B153" s="50">
        <v>26</v>
      </c>
      <c r="C153" s="179" t="s">
        <v>571</v>
      </c>
      <c r="D153" s="166" t="s">
        <v>115</v>
      </c>
      <c r="E153" s="167" t="s">
        <v>240</v>
      </c>
      <c r="F153" s="179" t="s">
        <v>572</v>
      </c>
      <c r="G153" s="139" t="s">
        <v>15</v>
      </c>
      <c r="H153" s="145" t="s">
        <v>918</v>
      </c>
      <c r="I153" s="216" t="s">
        <v>869</v>
      </c>
      <c r="J153" s="128"/>
      <c r="K153" s="139"/>
      <c r="L153" s="139" t="str">
        <f t="shared" si="19"/>
        <v/>
      </c>
      <c r="M153" s="148" t="s">
        <v>1069</v>
      </c>
      <c r="N153" s="141"/>
      <c r="O153" s="141"/>
      <c r="P153" s="141"/>
      <c r="Q153" s="141"/>
      <c r="R153" s="141"/>
      <c r="S153" s="139" t="str">
        <f t="shared" si="20"/>
        <v/>
      </c>
      <c r="T153" s="148" t="s">
        <v>1065</v>
      </c>
      <c r="U153" s="141">
        <v>72</v>
      </c>
      <c r="V153" s="141">
        <v>1</v>
      </c>
      <c r="W153" s="141">
        <v>30</v>
      </c>
      <c r="X153" s="148">
        <v>1</v>
      </c>
      <c r="Y153" s="122">
        <f t="shared" si="21"/>
        <v>104</v>
      </c>
      <c r="Z153" s="123">
        <f t="shared" si="22"/>
        <v>2.6</v>
      </c>
      <c r="AA153" s="139" t="str">
        <f t="shared" si="23"/>
        <v/>
      </c>
      <c r="AC153" s="112"/>
      <c r="AD153" s="68"/>
      <c r="AE153" s="69"/>
      <c r="AF153" s="83"/>
      <c r="AG153" s="84"/>
      <c r="AH153" s="27"/>
      <c r="AI153" s="88"/>
      <c r="AJ153" s="89"/>
      <c r="AK153" s="90"/>
      <c r="AL153" s="91"/>
      <c r="AM153" s="70"/>
      <c r="AN153" s="70"/>
      <c r="AO153" s="70"/>
      <c r="AP153" s="70"/>
      <c r="AQ153" s="70"/>
      <c r="AR153" s="70"/>
      <c r="AS153" s="49"/>
    </row>
    <row r="154" spans="2:45" s="4" customFormat="1">
      <c r="B154" s="50">
        <v>27</v>
      </c>
      <c r="C154" s="179" t="s">
        <v>579</v>
      </c>
      <c r="D154" s="166" t="s">
        <v>178</v>
      </c>
      <c r="E154" s="167" t="s">
        <v>111</v>
      </c>
      <c r="F154" s="179" t="s">
        <v>229</v>
      </c>
      <c r="G154" s="139" t="s">
        <v>15</v>
      </c>
      <c r="H154" s="145" t="s">
        <v>918</v>
      </c>
      <c r="I154" s="216" t="s">
        <v>869</v>
      </c>
      <c r="J154" s="128"/>
      <c r="K154" s="139"/>
      <c r="L154" s="139" t="str">
        <f t="shared" si="19"/>
        <v/>
      </c>
      <c r="M154" s="148" t="s">
        <v>1069</v>
      </c>
      <c r="N154" s="141"/>
      <c r="O154" s="141"/>
      <c r="P154" s="141"/>
      <c r="Q154" s="141"/>
      <c r="R154" s="141"/>
      <c r="S154" s="139" t="str">
        <f t="shared" si="20"/>
        <v/>
      </c>
      <c r="T154" s="148" t="s">
        <v>1065</v>
      </c>
      <c r="U154" s="141">
        <v>50</v>
      </c>
      <c r="V154" s="141">
        <v>1</v>
      </c>
      <c r="W154" s="141">
        <v>40</v>
      </c>
      <c r="X154" s="148">
        <v>1</v>
      </c>
      <c r="Y154" s="122">
        <f t="shared" si="21"/>
        <v>92</v>
      </c>
      <c r="Z154" s="123">
        <f t="shared" si="22"/>
        <v>2.2999999999999998</v>
      </c>
      <c r="AA154" s="139" t="str">
        <f t="shared" si="23"/>
        <v/>
      </c>
      <c r="AC154" s="112"/>
      <c r="AD154" s="68"/>
      <c r="AE154" s="69"/>
      <c r="AF154" s="83"/>
      <c r="AG154" s="84"/>
      <c r="AH154" s="27"/>
      <c r="AI154" s="88"/>
      <c r="AJ154" s="89"/>
      <c r="AK154" s="90"/>
      <c r="AL154" s="91"/>
      <c r="AM154" s="70"/>
      <c r="AN154" s="70"/>
      <c r="AO154" s="70"/>
      <c r="AP154" s="70"/>
      <c r="AQ154" s="70"/>
      <c r="AR154" s="70"/>
      <c r="AS154" s="49"/>
    </row>
    <row r="155" spans="2:45" s="4" customFormat="1">
      <c r="B155" s="50">
        <v>28</v>
      </c>
      <c r="C155" s="179" t="s">
        <v>574</v>
      </c>
      <c r="D155" s="166" t="s">
        <v>203</v>
      </c>
      <c r="E155" s="167" t="s">
        <v>329</v>
      </c>
      <c r="F155" s="179" t="s">
        <v>399</v>
      </c>
      <c r="G155" s="139" t="s">
        <v>15</v>
      </c>
      <c r="H155" s="145" t="s">
        <v>918</v>
      </c>
      <c r="I155" s="216" t="s">
        <v>869</v>
      </c>
      <c r="J155" s="128"/>
      <c r="K155" s="139"/>
      <c r="L155" s="139" t="str">
        <f t="shared" si="19"/>
        <v/>
      </c>
      <c r="M155" s="148" t="s">
        <v>1069</v>
      </c>
      <c r="N155" s="141"/>
      <c r="O155" s="141"/>
      <c r="P155" s="141"/>
      <c r="Q155" s="141"/>
      <c r="R155" s="141"/>
      <c r="S155" s="139" t="str">
        <f t="shared" si="20"/>
        <v/>
      </c>
      <c r="T155" s="148" t="s">
        <v>1065</v>
      </c>
      <c r="U155" s="141" t="s">
        <v>1088</v>
      </c>
      <c r="V155" s="141" t="s">
        <v>1088</v>
      </c>
      <c r="W155" s="141" t="s">
        <v>1088</v>
      </c>
      <c r="X155" s="148">
        <v>1</v>
      </c>
      <c r="Y155" s="122">
        <f t="shared" si="21"/>
        <v>1</v>
      </c>
      <c r="Z155" s="123">
        <f t="shared" si="22"/>
        <v>0</v>
      </c>
      <c r="AA155" s="139" t="s">
        <v>1091</v>
      </c>
      <c r="AC155" s="112"/>
      <c r="AD155" s="68"/>
      <c r="AE155" s="69"/>
      <c r="AF155" s="83"/>
      <c r="AG155" s="84"/>
      <c r="AH155" s="27"/>
      <c r="AI155" s="88"/>
      <c r="AJ155" s="89"/>
      <c r="AK155" s="90"/>
      <c r="AL155" s="91"/>
      <c r="AM155" s="70"/>
      <c r="AN155" s="70"/>
      <c r="AO155" s="70"/>
      <c r="AP155" s="70"/>
      <c r="AQ155" s="70"/>
      <c r="AR155" s="70"/>
      <c r="AS155" s="49"/>
    </row>
    <row r="156" spans="2:45" s="4" customFormat="1">
      <c r="B156" s="50">
        <v>29</v>
      </c>
      <c r="C156" s="179" t="s">
        <v>912</v>
      </c>
      <c r="D156" s="166" t="s">
        <v>913</v>
      </c>
      <c r="E156" s="167" t="s">
        <v>914</v>
      </c>
      <c r="F156" s="179" t="s">
        <v>55</v>
      </c>
      <c r="G156" s="139" t="s">
        <v>15</v>
      </c>
      <c r="H156" s="145" t="s">
        <v>918</v>
      </c>
      <c r="I156" s="216" t="s">
        <v>869</v>
      </c>
      <c r="J156" s="128"/>
      <c r="K156" s="139"/>
      <c r="L156" s="139" t="str">
        <f t="shared" si="19"/>
        <v/>
      </c>
      <c r="M156" s="148" t="s">
        <v>1069</v>
      </c>
      <c r="N156" s="141"/>
      <c r="O156" s="141"/>
      <c r="P156" s="141"/>
      <c r="Q156" s="141"/>
      <c r="R156" s="141"/>
      <c r="S156" s="139" t="str">
        <f t="shared" si="20"/>
        <v/>
      </c>
      <c r="T156" s="148" t="s">
        <v>1065</v>
      </c>
      <c r="U156" s="141">
        <v>20</v>
      </c>
      <c r="V156" s="141">
        <v>12</v>
      </c>
      <c r="W156" s="141">
        <v>35</v>
      </c>
      <c r="X156" s="148">
        <v>10</v>
      </c>
      <c r="Y156" s="122">
        <f t="shared" si="21"/>
        <v>77</v>
      </c>
      <c r="Z156" s="123">
        <f t="shared" si="22"/>
        <v>1.9</v>
      </c>
      <c r="AA156" s="139" t="str">
        <f t="shared" si="23"/>
        <v/>
      </c>
      <c r="AC156" s="112"/>
      <c r="AD156" s="68"/>
      <c r="AE156" s="69"/>
      <c r="AF156" s="83"/>
      <c r="AG156" s="84"/>
      <c r="AH156" s="27"/>
      <c r="AI156" s="88"/>
      <c r="AJ156" s="89"/>
      <c r="AK156" s="90"/>
      <c r="AL156" s="91"/>
      <c r="AM156" s="70"/>
      <c r="AN156" s="70"/>
      <c r="AO156" s="70"/>
      <c r="AP156" s="70"/>
      <c r="AQ156" s="70"/>
      <c r="AR156" s="70"/>
      <c r="AS156" s="49"/>
    </row>
    <row r="157" spans="2:45" s="4" customFormat="1">
      <c r="B157" s="50">
        <v>30</v>
      </c>
      <c r="C157" s="179" t="s">
        <v>915</v>
      </c>
      <c r="D157" s="166" t="s">
        <v>354</v>
      </c>
      <c r="E157" s="167" t="s">
        <v>138</v>
      </c>
      <c r="F157" s="179" t="s">
        <v>553</v>
      </c>
      <c r="G157" s="139" t="s">
        <v>15</v>
      </c>
      <c r="H157" s="145" t="s">
        <v>918</v>
      </c>
      <c r="I157" s="216" t="s">
        <v>869</v>
      </c>
      <c r="J157" s="128"/>
      <c r="K157" s="139"/>
      <c r="L157" s="139" t="str">
        <f t="shared" si="19"/>
        <v/>
      </c>
      <c r="M157" s="148" t="s">
        <v>1069</v>
      </c>
      <c r="N157" s="141"/>
      <c r="O157" s="141"/>
      <c r="P157" s="141"/>
      <c r="Q157" s="141"/>
      <c r="R157" s="141"/>
      <c r="S157" s="139" t="str">
        <f t="shared" si="20"/>
        <v/>
      </c>
      <c r="T157" s="148" t="s">
        <v>1065</v>
      </c>
      <c r="U157" s="141">
        <v>82</v>
      </c>
      <c r="V157" s="141">
        <v>75</v>
      </c>
      <c r="W157" s="141">
        <v>100</v>
      </c>
      <c r="X157" s="148">
        <v>78</v>
      </c>
      <c r="Y157" s="122">
        <f t="shared" si="21"/>
        <v>335</v>
      </c>
      <c r="Z157" s="123">
        <f t="shared" si="22"/>
        <v>8.4</v>
      </c>
      <c r="AA157" s="139" t="str">
        <f t="shared" si="23"/>
        <v/>
      </c>
      <c r="AC157" s="112"/>
      <c r="AD157" s="68"/>
      <c r="AE157" s="69"/>
      <c r="AF157" s="83"/>
      <c r="AG157" s="84"/>
      <c r="AH157" s="27"/>
      <c r="AI157" s="88"/>
      <c r="AJ157" s="89"/>
      <c r="AK157" s="90"/>
      <c r="AL157" s="91"/>
      <c r="AM157" s="70"/>
      <c r="AN157" s="70"/>
      <c r="AO157" s="70"/>
      <c r="AP157" s="70"/>
      <c r="AQ157" s="70"/>
      <c r="AR157" s="70"/>
      <c r="AS157" s="49"/>
    </row>
    <row r="158" spans="2:45" s="4" customFormat="1">
      <c r="B158" s="50">
        <v>31</v>
      </c>
      <c r="C158" s="179" t="s">
        <v>763</v>
      </c>
      <c r="D158" s="166" t="s">
        <v>70</v>
      </c>
      <c r="E158" s="167" t="s">
        <v>716</v>
      </c>
      <c r="F158" s="179" t="s">
        <v>380</v>
      </c>
      <c r="G158" s="139" t="s">
        <v>15</v>
      </c>
      <c r="H158" s="145" t="s">
        <v>918</v>
      </c>
      <c r="I158" s="216" t="s">
        <v>869</v>
      </c>
      <c r="J158" s="128"/>
      <c r="K158" s="139"/>
      <c r="L158" s="139" t="str">
        <f t="shared" si="19"/>
        <v/>
      </c>
      <c r="M158" s="148" t="s">
        <v>1069</v>
      </c>
      <c r="N158" s="141"/>
      <c r="O158" s="141"/>
      <c r="P158" s="141"/>
      <c r="Q158" s="141"/>
      <c r="R158" s="141"/>
      <c r="S158" s="139" t="str">
        <f t="shared" si="20"/>
        <v/>
      </c>
      <c r="T158" s="148" t="s">
        <v>1065</v>
      </c>
      <c r="U158" s="141">
        <v>55</v>
      </c>
      <c r="V158" s="141">
        <v>1</v>
      </c>
      <c r="W158" s="141">
        <v>40</v>
      </c>
      <c r="X158" s="148">
        <v>70</v>
      </c>
      <c r="Y158" s="122">
        <f t="shared" si="21"/>
        <v>166</v>
      </c>
      <c r="Z158" s="123">
        <f t="shared" si="22"/>
        <v>4.2</v>
      </c>
      <c r="AA158" s="139" t="str">
        <f t="shared" si="23"/>
        <v/>
      </c>
      <c r="AC158" s="112"/>
      <c r="AD158" s="68"/>
      <c r="AE158" s="69"/>
      <c r="AF158" s="83"/>
      <c r="AG158" s="84"/>
      <c r="AH158" s="27"/>
      <c r="AI158" s="88"/>
      <c r="AJ158" s="89"/>
      <c r="AK158" s="90"/>
      <c r="AL158" s="91"/>
      <c r="AM158" s="70"/>
      <c r="AN158" s="70"/>
      <c r="AO158" s="70"/>
      <c r="AP158" s="70"/>
      <c r="AQ158" s="70"/>
      <c r="AR158" s="70"/>
      <c r="AS158" s="49"/>
    </row>
    <row r="159" spans="2:45" s="4" customFormat="1">
      <c r="B159" s="50">
        <v>32</v>
      </c>
      <c r="C159" s="179" t="s">
        <v>475</v>
      </c>
      <c r="D159" s="166" t="s">
        <v>476</v>
      </c>
      <c r="E159" s="167" t="s">
        <v>374</v>
      </c>
      <c r="F159" s="179" t="s">
        <v>453</v>
      </c>
      <c r="G159" s="139" t="s">
        <v>15</v>
      </c>
      <c r="H159" s="145" t="s">
        <v>918</v>
      </c>
      <c r="I159" s="216" t="s">
        <v>869</v>
      </c>
      <c r="J159" s="128"/>
      <c r="K159" s="139"/>
      <c r="L159" s="139" t="str">
        <f t="shared" si="19"/>
        <v/>
      </c>
      <c r="M159" s="148" t="s">
        <v>1069</v>
      </c>
      <c r="N159" s="141"/>
      <c r="O159" s="141"/>
      <c r="P159" s="141"/>
      <c r="Q159" s="141"/>
      <c r="R159" s="141"/>
      <c r="S159" s="139" t="str">
        <f t="shared" si="20"/>
        <v/>
      </c>
      <c r="T159" s="148" t="s">
        <v>1065</v>
      </c>
      <c r="U159" s="141">
        <v>50</v>
      </c>
      <c r="V159" s="141">
        <v>1</v>
      </c>
      <c r="W159" s="141">
        <v>45</v>
      </c>
      <c r="X159" s="148">
        <v>1</v>
      </c>
      <c r="Y159" s="122">
        <f t="shared" si="21"/>
        <v>97</v>
      </c>
      <c r="Z159" s="123">
        <f t="shared" si="22"/>
        <v>2.4</v>
      </c>
      <c r="AA159" s="139" t="str">
        <f t="shared" si="23"/>
        <v/>
      </c>
      <c r="AC159" s="112"/>
      <c r="AD159" s="68"/>
      <c r="AE159" s="69"/>
      <c r="AF159" s="83"/>
      <c r="AG159" s="84"/>
      <c r="AH159" s="27"/>
      <c r="AI159" s="88"/>
      <c r="AJ159" s="89"/>
      <c r="AK159" s="90"/>
      <c r="AL159" s="91"/>
      <c r="AM159" s="70"/>
      <c r="AN159" s="70"/>
      <c r="AO159" s="70"/>
      <c r="AP159" s="70"/>
      <c r="AQ159" s="70"/>
      <c r="AR159" s="70"/>
      <c r="AS159" s="49"/>
    </row>
    <row r="160" spans="2:45" s="4" customFormat="1">
      <c r="B160" s="50">
        <v>33</v>
      </c>
      <c r="C160" s="179" t="s">
        <v>666</v>
      </c>
      <c r="D160" s="166" t="s">
        <v>667</v>
      </c>
      <c r="E160" s="167" t="s">
        <v>209</v>
      </c>
      <c r="F160" s="179" t="s">
        <v>189</v>
      </c>
      <c r="G160" s="139" t="s">
        <v>15</v>
      </c>
      <c r="H160" s="145" t="s">
        <v>918</v>
      </c>
      <c r="I160" s="216" t="s">
        <v>869</v>
      </c>
      <c r="J160" s="128"/>
      <c r="K160" s="139"/>
      <c r="L160" s="139" t="str">
        <f t="shared" si="19"/>
        <v/>
      </c>
      <c r="M160" s="148" t="s">
        <v>1069</v>
      </c>
      <c r="N160" s="141"/>
      <c r="O160" s="141"/>
      <c r="P160" s="141"/>
      <c r="Q160" s="141"/>
      <c r="R160" s="141"/>
      <c r="S160" s="139" t="str">
        <f t="shared" si="20"/>
        <v/>
      </c>
      <c r="T160" s="148" t="s">
        <v>1065</v>
      </c>
      <c r="U160" s="141">
        <v>34</v>
      </c>
      <c r="V160" s="141">
        <v>1</v>
      </c>
      <c r="W160" s="141">
        <v>30</v>
      </c>
      <c r="X160" s="148">
        <v>1</v>
      </c>
      <c r="Y160" s="122">
        <f t="shared" si="21"/>
        <v>66</v>
      </c>
      <c r="Z160" s="123">
        <f t="shared" si="22"/>
        <v>1.7</v>
      </c>
      <c r="AA160" s="139" t="str">
        <f t="shared" si="23"/>
        <v/>
      </c>
      <c r="AC160" s="112"/>
      <c r="AD160" s="68"/>
      <c r="AE160" s="69"/>
      <c r="AF160" s="83"/>
      <c r="AG160" s="84"/>
      <c r="AH160" s="27"/>
      <c r="AI160" s="88"/>
      <c r="AJ160" s="89"/>
      <c r="AK160" s="90"/>
      <c r="AL160" s="91"/>
      <c r="AM160" s="70"/>
      <c r="AN160" s="70"/>
      <c r="AO160" s="70"/>
      <c r="AP160" s="70"/>
      <c r="AQ160" s="70"/>
      <c r="AR160" s="70"/>
      <c r="AS160" s="49"/>
    </row>
    <row r="161" spans="2:45" s="4" customFormat="1">
      <c r="B161" s="50">
        <v>34</v>
      </c>
      <c r="C161" s="179" t="s">
        <v>916</v>
      </c>
      <c r="D161" s="166" t="s">
        <v>105</v>
      </c>
      <c r="E161" s="167" t="s">
        <v>174</v>
      </c>
      <c r="F161" s="179" t="s">
        <v>588</v>
      </c>
      <c r="G161" s="139" t="s">
        <v>15</v>
      </c>
      <c r="H161" s="145" t="s">
        <v>918</v>
      </c>
      <c r="I161" s="216" t="s">
        <v>869</v>
      </c>
      <c r="J161" s="128"/>
      <c r="K161" s="139"/>
      <c r="L161" s="139" t="str">
        <f t="shared" si="19"/>
        <v/>
      </c>
      <c r="M161" s="148" t="s">
        <v>1069</v>
      </c>
      <c r="N161" s="141"/>
      <c r="O161" s="141"/>
      <c r="P161" s="141"/>
      <c r="Q161" s="141"/>
      <c r="R161" s="141"/>
      <c r="S161" s="139" t="str">
        <f t="shared" si="20"/>
        <v/>
      </c>
      <c r="T161" s="148" t="s">
        <v>1065</v>
      </c>
      <c r="U161" s="141">
        <v>50</v>
      </c>
      <c r="V161" s="141">
        <v>1</v>
      </c>
      <c r="W161" s="141">
        <v>25</v>
      </c>
      <c r="X161" s="148">
        <v>1</v>
      </c>
      <c r="Y161" s="122">
        <f t="shared" si="21"/>
        <v>77</v>
      </c>
      <c r="Z161" s="123">
        <f t="shared" si="22"/>
        <v>1.9</v>
      </c>
      <c r="AA161" s="139" t="str">
        <f t="shared" si="23"/>
        <v/>
      </c>
      <c r="AC161" s="112"/>
      <c r="AD161" s="68"/>
      <c r="AE161" s="69"/>
      <c r="AF161" s="83"/>
      <c r="AG161" s="84"/>
      <c r="AH161" s="27"/>
      <c r="AI161" s="88"/>
      <c r="AJ161" s="89"/>
      <c r="AK161" s="90"/>
      <c r="AL161" s="91"/>
      <c r="AM161" s="70"/>
      <c r="AN161" s="70"/>
      <c r="AO161" s="70"/>
      <c r="AP161" s="70"/>
      <c r="AQ161" s="70"/>
      <c r="AR161" s="70"/>
      <c r="AS161" s="49"/>
    </row>
    <row r="162" spans="2:45" s="4" customFormat="1">
      <c r="B162" s="50">
        <v>35</v>
      </c>
      <c r="C162" s="179" t="s">
        <v>678</v>
      </c>
      <c r="D162" s="166" t="s">
        <v>162</v>
      </c>
      <c r="E162" s="167" t="s">
        <v>174</v>
      </c>
      <c r="F162" s="179" t="s">
        <v>603</v>
      </c>
      <c r="G162" s="139" t="s">
        <v>15</v>
      </c>
      <c r="H162" s="145" t="s">
        <v>918</v>
      </c>
      <c r="I162" s="216" t="s">
        <v>869</v>
      </c>
      <c r="J162" s="128"/>
      <c r="K162" s="139"/>
      <c r="L162" s="139" t="str">
        <f t="shared" si="19"/>
        <v/>
      </c>
      <c r="M162" s="148" t="s">
        <v>1069</v>
      </c>
      <c r="N162" s="141"/>
      <c r="O162" s="141"/>
      <c r="P162" s="141"/>
      <c r="Q162" s="141"/>
      <c r="R162" s="141"/>
      <c r="S162" s="139" t="str">
        <f t="shared" si="20"/>
        <v/>
      </c>
      <c r="T162" s="148" t="s">
        <v>1065</v>
      </c>
      <c r="U162" s="141">
        <v>43</v>
      </c>
      <c r="V162" s="141">
        <v>1</v>
      </c>
      <c r="W162" s="141">
        <v>40</v>
      </c>
      <c r="X162" s="148">
        <v>1</v>
      </c>
      <c r="Y162" s="122">
        <f t="shared" si="21"/>
        <v>85</v>
      </c>
      <c r="Z162" s="123">
        <f t="shared" si="22"/>
        <v>2.1</v>
      </c>
      <c r="AA162" s="139" t="str">
        <f t="shared" si="23"/>
        <v/>
      </c>
      <c r="AC162" s="112"/>
      <c r="AD162" s="68"/>
      <c r="AE162" s="69"/>
      <c r="AF162" s="83"/>
      <c r="AG162" s="84"/>
      <c r="AH162" s="27"/>
      <c r="AI162" s="88"/>
      <c r="AJ162" s="89"/>
      <c r="AK162" s="90"/>
      <c r="AL162" s="91"/>
      <c r="AM162" s="70"/>
      <c r="AN162" s="70"/>
      <c r="AO162" s="70"/>
      <c r="AP162" s="70"/>
      <c r="AQ162" s="70"/>
      <c r="AR162" s="70"/>
      <c r="AS162" s="49"/>
    </row>
    <row r="163" spans="2:45" s="4" customFormat="1">
      <c r="B163" s="50">
        <v>36</v>
      </c>
      <c r="C163" s="179" t="s">
        <v>679</v>
      </c>
      <c r="D163" s="166" t="s">
        <v>103</v>
      </c>
      <c r="E163" s="167" t="s">
        <v>88</v>
      </c>
      <c r="F163" s="179" t="s">
        <v>366</v>
      </c>
      <c r="G163" s="139" t="s">
        <v>15</v>
      </c>
      <c r="H163" s="145" t="s">
        <v>918</v>
      </c>
      <c r="I163" s="216" t="s">
        <v>869</v>
      </c>
      <c r="J163" s="128"/>
      <c r="K163" s="139"/>
      <c r="L163" s="139" t="str">
        <f t="shared" si="19"/>
        <v/>
      </c>
      <c r="M163" s="148" t="s">
        <v>1069</v>
      </c>
      <c r="N163" s="141"/>
      <c r="O163" s="141"/>
      <c r="P163" s="141"/>
      <c r="Q163" s="141"/>
      <c r="R163" s="141"/>
      <c r="S163" s="139" t="str">
        <f t="shared" si="20"/>
        <v/>
      </c>
      <c r="T163" s="148" t="s">
        <v>1065</v>
      </c>
      <c r="U163" s="141">
        <v>90</v>
      </c>
      <c r="V163" s="141">
        <v>55</v>
      </c>
      <c r="W163" s="141">
        <v>45</v>
      </c>
      <c r="X163" s="148">
        <v>75</v>
      </c>
      <c r="Y163" s="122">
        <f t="shared" si="21"/>
        <v>265</v>
      </c>
      <c r="Z163" s="123">
        <f t="shared" si="22"/>
        <v>6.6</v>
      </c>
      <c r="AA163" s="139" t="str">
        <f t="shared" si="23"/>
        <v/>
      </c>
      <c r="AC163" s="112"/>
      <c r="AD163" s="68"/>
      <c r="AE163" s="69"/>
      <c r="AF163" s="83"/>
      <c r="AG163" s="84"/>
      <c r="AH163" s="27"/>
      <c r="AI163" s="88"/>
      <c r="AJ163" s="89"/>
      <c r="AK163" s="90"/>
      <c r="AL163" s="91"/>
      <c r="AM163" s="70"/>
      <c r="AN163" s="70"/>
      <c r="AO163" s="70"/>
      <c r="AP163" s="70"/>
      <c r="AQ163" s="70"/>
      <c r="AR163" s="70"/>
      <c r="AS163" s="49"/>
    </row>
    <row r="164" spans="2:45" s="4" customFormat="1">
      <c r="B164" s="50">
        <v>37</v>
      </c>
      <c r="C164" s="179" t="s">
        <v>291</v>
      </c>
      <c r="D164" s="166" t="s">
        <v>292</v>
      </c>
      <c r="E164" s="167" t="s">
        <v>123</v>
      </c>
      <c r="F164" s="179" t="s">
        <v>293</v>
      </c>
      <c r="G164" s="139" t="s">
        <v>15</v>
      </c>
      <c r="H164" s="145" t="s">
        <v>918</v>
      </c>
      <c r="I164" s="216" t="s">
        <v>869</v>
      </c>
      <c r="J164" s="128"/>
      <c r="K164" s="139"/>
      <c r="L164" s="139" t="str">
        <f t="shared" si="19"/>
        <v/>
      </c>
      <c r="M164" s="148" t="s">
        <v>1069</v>
      </c>
      <c r="N164" s="141"/>
      <c r="O164" s="141"/>
      <c r="P164" s="141"/>
      <c r="Q164" s="141"/>
      <c r="R164" s="141"/>
      <c r="S164" s="139" t="str">
        <f t="shared" si="20"/>
        <v/>
      </c>
      <c r="T164" s="148" t="s">
        <v>1065</v>
      </c>
      <c r="U164" s="141">
        <v>40</v>
      </c>
      <c r="V164" s="141">
        <v>1</v>
      </c>
      <c r="W164" s="141">
        <v>65</v>
      </c>
      <c r="X164" s="148">
        <v>1</v>
      </c>
      <c r="Y164" s="122">
        <f t="shared" si="21"/>
        <v>107</v>
      </c>
      <c r="Z164" s="123">
        <f t="shared" si="22"/>
        <v>2.7</v>
      </c>
      <c r="AA164" s="139" t="str">
        <f t="shared" si="23"/>
        <v/>
      </c>
      <c r="AC164" s="112"/>
      <c r="AD164" s="68"/>
      <c r="AE164" s="69"/>
      <c r="AF164" s="83"/>
      <c r="AG164" s="84"/>
      <c r="AH164" s="27"/>
      <c r="AI164" s="88"/>
      <c r="AJ164" s="89"/>
      <c r="AK164" s="90"/>
      <c r="AL164" s="91"/>
      <c r="AM164" s="70"/>
      <c r="AN164" s="70"/>
      <c r="AO164" s="70"/>
      <c r="AP164" s="70"/>
      <c r="AQ164" s="70"/>
      <c r="AR164" s="70"/>
      <c r="AS164" s="49"/>
    </row>
    <row r="165" spans="2:45" s="4" customFormat="1">
      <c r="B165" s="50">
        <v>38</v>
      </c>
      <c r="C165" s="179" t="s">
        <v>917</v>
      </c>
      <c r="D165" s="166" t="s">
        <v>117</v>
      </c>
      <c r="E165" s="167" t="s">
        <v>123</v>
      </c>
      <c r="F165" s="179" t="s">
        <v>572</v>
      </c>
      <c r="G165" s="139" t="s">
        <v>15</v>
      </c>
      <c r="H165" s="145" t="s">
        <v>918</v>
      </c>
      <c r="I165" s="216" t="s">
        <v>869</v>
      </c>
      <c r="J165" s="128"/>
      <c r="K165" s="139"/>
      <c r="L165" s="139" t="str">
        <f t="shared" si="19"/>
        <v/>
      </c>
      <c r="M165" s="148" t="s">
        <v>1069</v>
      </c>
      <c r="N165" s="141"/>
      <c r="O165" s="141"/>
      <c r="P165" s="141"/>
      <c r="Q165" s="141"/>
      <c r="R165" s="141"/>
      <c r="S165" s="139" t="str">
        <f t="shared" si="20"/>
        <v/>
      </c>
      <c r="T165" s="148" t="s">
        <v>1065</v>
      </c>
      <c r="U165" s="141" t="s">
        <v>1087</v>
      </c>
      <c r="V165" s="141" t="s">
        <v>1087</v>
      </c>
      <c r="W165" s="141" t="s">
        <v>1087</v>
      </c>
      <c r="X165" s="148">
        <v>1</v>
      </c>
      <c r="Y165" s="122">
        <f t="shared" si="21"/>
        <v>1</v>
      </c>
      <c r="Z165" s="123">
        <f t="shared" si="22"/>
        <v>0</v>
      </c>
      <c r="AA165" s="139" t="s">
        <v>1089</v>
      </c>
      <c r="AC165" s="112"/>
      <c r="AD165" s="68"/>
      <c r="AE165" s="69"/>
      <c r="AF165" s="83"/>
      <c r="AG165" s="84"/>
      <c r="AH165" s="27"/>
      <c r="AI165" s="88"/>
      <c r="AJ165" s="89"/>
      <c r="AK165" s="90"/>
      <c r="AL165" s="91"/>
      <c r="AM165" s="70"/>
      <c r="AN165" s="70"/>
      <c r="AO165" s="70"/>
      <c r="AP165" s="70"/>
      <c r="AQ165" s="70"/>
      <c r="AR165" s="70"/>
      <c r="AS165" s="49"/>
    </row>
    <row r="166" spans="2:45" s="4" customFormat="1">
      <c r="B166" s="50">
        <v>1</v>
      </c>
      <c r="C166" s="178" t="s">
        <v>919</v>
      </c>
      <c r="D166" s="162" t="s">
        <v>136</v>
      </c>
      <c r="E166" s="163" t="s">
        <v>307</v>
      </c>
      <c r="F166" s="178" t="s">
        <v>621</v>
      </c>
      <c r="G166" s="139">
        <v>0</v>
      </c>
      <c r="H166" s="173" t="s">
        <v>934</v>
      </c>
      <c r="I166" s="216" t="s">
        <v>869</v>
      </c>
      <c r="J166" s="128"/>
      <c r="K166" s="139"/>
      <c r="L166" s="139" t="str">
        <f t="shared" ref="L166:L203" si="24">+IF(OR($G166=0,$H166=0),"Không đủ ĐKDT","")</f>
        <v>Không đủ ĐKDT</v>
      </c>
      <c r="M166" s="148" t="s">
        <v>1070</v>
      </c>
      <c r="N166" s="141"/>
      <c r="O166" s="141"/>
      <c r="P166" s="141"/>
      <c r="Q166" s="141"/>
      <c r="R166" s="141"/>
      <c r="S166" s="139" t="str">
        <f t="shared" ref="S166:S203" si="25">+IF(OR($G166=0,$H166=0),"Không đủ ĐKDT","")</f>
        <v>Không đủ ĐKDT</v>
      </c>
      <c r="T166" s="148" t="s">
        <v>1062</v>
      </c>
      <c r="U166" s="148" t="s">
        <v>1086</v>
      </c>
      <c r="V166" s="148" t="s">
        <v>1086</v>
      </c>
      <c r="W166" s="148" t="s">
        <v>1086</v>
      </c>
      <c r="X166" s="148" t="s">
        <v>1086</v>
      </c>
      <c r="Y166" s="122">
        <f t="shared" ref="Y166:Y203" si="26">SUM(U166:X166)</f>
        <v>0</v>
      </c>
      <c r="Z166" s="123">
        <f t="shared" ref="Z166:Z203" si="27">ROUND(Y166/40,1)</f>
        <v>0</v>
      </c>
      <c r="AA166" s="139" t="str">
        <f t="shared" ref="AA166:AA203" si="28">+IF($G166=0,"Không đủ ĐKDT","")</f>
        <v>Không đủ ĐKDT</v>
      </c>
      <c r="AC166" s="112"/>
      <c r="AD166" s="68"/>
      <c r="AE166" s="69"/>
      <c r="AF166" s="83"/>
      <c r="AG166" s="84"/>
      <c r="AH166" s="27"/>
      <c r="AI166" s="88"/>
      <c r="AJ166" s="89"/>
      <c r="AK166" s="90"/>
      <c r="AL166" s="91"/>
      <c r="AM166" s="70"/>
      <c r="AN166" s="70"/>
      <c r="AO166" s="70"/>
      <c r="AP166" s="70"/>
      <c r="AQ166" s="70"/>
      <c r="AR166" s="70"/>
      <c r="AS166" s="49"/>
    </row>
    <row r="167" spans="2:45" s="4" customFormat="1">
      <c r="B167" s="50">
        <v>2</v>
      </c>
      <c r="C167" s="179" t="s">
        <v>740</v>
      </c>
      <c r="D167" s="166" t="s">
        <v>265</v>
      </c>
      <c r="E167" s="167" t="s">
        <v>93</v>
      </c>
      <c r="F167" s="179" t="s">
        <v>588</v>
      </c>
      <c r="G167" s="139" t="s">
        <v>15</v>
      </c>
      <c r="H167" s="145" t="s">
        <v>934</v>
      </c>
      <c r="I167" s="216" t="s">
        <v>869</v>
      </c>
      <c r="J167" s="128"/>
      <c r="K167" s="139"/>
      <c r="L167" s="139" t="str">
        <f t="shared" si="24"/>
        <v/>
      </c>
      <c r="M167" s="148" t="s">
        <v>1070</v>
      </c>
      <c r="N167" s="141"/>
      <c r="O167" s="141"/>
      <c r="P167" s="141"/>
      <c r="Q167" s="141"/>
      <c r="R167" s="141"/>
      <c r="S167" s="139" t="str">
        <f t="shared" si="25"/>
        <v/>
      </c>
      <c r="T167" s="148" t="s">
        <v>1062</v>
      </c>
      <c r="U167" s="141">
        <v>41</v>
      </c>
      <c r="V167" s="141">
        <v>0</v>
      </c>
      <c r="W167" s="141">
        <v>70</v>
      </c>
      <c r="X167" s="148">
        <v>10</v>
      </c>
      <c r="Y167" s="122">
        <f t="shared" si="26"/>
        <v>121</v>
      </c>
      <c r="Z167" s="123">
        <f t="shared" si="27"/>
        <v>3</v>
      </c>
      <c r="AA167" s="139" t="str">
        <f t="shared" si="28"/>
        <v/>
      </c>
      <c r="AC167" s="112"/>
      <c r="AD167" s="68"/>
      <c r="AE167" s="69"/>
      <c r="AF167" s="83"/>
      <c r="AG167" s="84"/>
      <c r="AH167" s="27"/>
      <c r="AI167" s="88"/>
      <c r="AJ167" s="89"/>
      <c r="AK167" s="90"/>
      <c r="AL167" s="91"/>
      <c r="AM167" s="70"/>
      <c r="AN167" s="70"/>
      <c r="AO167" s="70"/>
      <c r="AP167" s="70"/>
      <c r="AQ167" s="70"/>
      <c r="AR167" s="70"/>
      <c r="AS167" s="49"/>
    </row>
    <row r="168" spans="2:45" s="4" customFormat="1">
      <c r="B168" s="50">
        <v>3</v>
      </c>
      <c r="C168" s="179" t="s">
        <v>643</v>
      </c>
      <c r="D168" s="166" t="s">
        <v>644</v>
      </c>
      <c r="E168" s="167" t="s">
        <v>93</v>
      </c>
      <c r="F168" s="179" t="s">
        <v>382</v>
      </c>
      <c r="G168" s="139" t="s">
        <v>15</v>
      </c>
      <c r="H168" s="145" t="s">
        <v>934</v>
      </c>
      <c r="I168" s="216" t="s">
        <v>869</v>
      </c>
      <c r="J168" s="128"/>
      <c r="K168" s="139"/>
      <c r="L168" s="139" t="str">
        <f t="shared" si="24"/>
        <v/>
      </c>
      <c r="M168" s="148" t="s">
        <v>1070</v>
      </c>
      <c r="N168" s="141"/>
      <c r="O168" s="141"/>
      <c r="P168" s="141"/>
      <c r="Q168" s="141"/>
      <c r="R168" s="141"/>
      <c r="S168" s="139" t="str">
        <f t="shared" si="25"/>
        <v/>
      </c>
      <c r="T168" s="148" t="s">
        <v>1062</v>
      </c>
      <c r="U168" s="141">
        <v>58</v>
      </c>
      <c r="V168" s="141">
        <v>0</v>
      </c>
      <c r="W168" s="141">
        <v>60</v>
      </c>
      <c r="X168" s="148">
        <v>10</v>
      </c>
      <c r="Y168" s="122">
        <f t="shared" si="26"/>
        <v>128</v>
      </c>
      <c r="Z168" s="123">
        <f t="shared" si="27"/>
        <v>3.2</v>
      </c>
      <c r="AA168" s="139" t="str">
        <f t="shared" si="28"/>
        <v/>
      </c>
      <c r="AC168" s="112"/>
      <c r="AD168" s="68"/>
      <c r="AE168" s="69"/>
      <c r="AF168" s="83"/>
      <c r="AG168" s="84"/>
      <c r="AH168" s="27"/>
      <c r="AI168" s="88"/>
      <c r="AJ168" s="89"/>
      <c r="AK168" s="90"/>
      <c r="AL168" s="91"/>
      <c r="AM168" s="70"/>
      <c r="AN168" s="70"/>
      <c r="AO168" s="70"/>
      <c r="AP168" s="70"/>
      <c r="AQ168" s="70"/>
      <c r="AR168" s="70"/>
      <c r="AS168" s="49"/>
    </row>
    <row r="169" spans="2:45" s="4" customFormat="1">
      <c r="B169" s="50">
        <v>4</v>
      </c>
      <c r="C169" s="179" t="s">
        <v>920</v>
      </c>
      <c r="D169" s="166" t="s">
        <v>921</v>
      </c>
      <c r="E169" s="167" t="s">
        <v>93</v>
      </c>
      <c r="F169" s="179" t="s">
        <v>166</v>
      </c>
      <c r="G169" s="139" t="s">
        <v>15</v>
      </c>
      <c r="H169" s="145" t="s">
        <v>934</v>
      </c>
      <c r="I169" s="216" t="s">
        <v>869</v>
      </c>
      <c r="J169" s="128"/>
      <c r="K169" s="139"/>
      <c r="L169" s="139" t="str">
        <f t="shared" si="24"/>
        <v/>
      </c>
      <c r="M169" s="148" t="s">
        <v>1070</v>
      </c>
      <c r="N169" s="141"/>
      <c r="O169" s="141"/>
      <c r="P169" s="141"/>
      <c r="Q169" s="141"/>
      <c r="R169" s="141"/>
      <c r="S169" s="139" t="str">
        <f t="shared" si="25"/>
        <v/>
      </c>
      <c r="T169" s="148" t="s">
        <v>1062</v>
      </c>
      <c r="U169" s="141">
        <v>48</v>
      </c>
      <c r="V169" s="141">
        <v>6</v>
      </c>
      <c r="W169" s="141">
        <v>50</v>
      </c>
      <c r="X169" s="148">
        <v>10</v>
      </c>
      <c r="Y169" s="122">
        <f t="shared" si="26"/>
        <v>114</v>
      </c>
      <c r="Z169" s="123">
        <f t="shared" si="27"/>
        <v>2.9</v>
      </c>
      <c r="AA169" s="139" t="str">
        <f t="shared" si="28"/>
        <v/>
      </c>
      <c r="AC169" s="112"/>
      <c r="AD169" s="68"/>
      <c r="AE169" s="69"/>
      <c r="AF169" s="83"/>
      <c r="AG169" s="84"/>
      <c r="AH169" s="27"/>
      <c r="AI169" s="88"/>
      <c r="AJ169" s="89"/>
      <c r="AK169" s="90"/>
      <c r="AL169" s="91"/>
      <c r="AM169" s="70"/>
      <c r="AN169" s="70"/>
      <c r="AO169" s="70"/>
      <c r="AP169" s="70"/>
      <c r="AQ169" s="70"/>
      <c r="AR169" s="70"/>
      <c r="AS169" s="49"/>
    </row>
    <row r="170" spans="2:45" s="4" customFormat="1">
      <c r="B170" s="50">
        <v>5</v>
      </c>
      <c r="C170" s="179" t="s">
        <v>559</v>
      </c>
      <c r="D170" s="166" t="s">
        <v>139</v>
      </c>
      <c r="E170" s="167" t="s">
        <v>341</v>
      </c>
      <c r="F170" s="179" t="s">
        <v>417</v>
      </c>
      <c r="G170" s="139" t="s">
        <v>15</v>
      </c>
      <c r="H170" s="145" t="s">
        <v>934</v>
      </c>
      <c r="I170" s="216" t="s">
        <v>869</v>
      </c>
      <c r="J170" s="128"/>
      <c r="K170" s="139"/>
      <c r="L170" s="139" t="str">
        <f t="shared" si="24"/>
        <v/>
      </c>
      <c r="M170" s="148" t="s">
        <v>1070</v>
      </c>
      <c r="N170" s="141"/>
      <c r="O170" s="141"/>
      <c r="P170" s="141"/>
      <c r="Q170" s="141"/>
      <c r="R170" s="141"/>
      <c r="S170" s="139" t="str">
        <f t="shared" si="25"/>
        <v/>
      </c>
      <c r="T170" s="148" t="s">
        <v>1062</v>
      </c>
      <c r="U170" s="141">
        <v>82</v>
      </c>
      <c r="V170" s="141">
        <v>69</v>
      </c>
      <c r="W170" s="141">
        <v>100</v>
      </c>
      <c r="X170" s="148">
        <v>50</v>
      </c>
      <c r="Y170" s="122">
        <f t="shared" si="26"/>
        <v>301</v>
      </c>
      <c r="Z170" s="123">
        <f t="shared" si="27"/>
        <v>7.5</v>
      </c>
      <c r="AA170" s="139" t="str">
        <f t="shared" si="28"/>
        <v/>
      </c>
      <c r="AC170" s="112"/>
      <c r="AD170" s="68"/>
      <c r="AE170" s="69"/>
      <c r="AF170" s="83"/>
      <c r="AG170" s="84"/>
      <c r="AH170" s="27"/>
      <c r="AI170" s="88"/>
      <c r="AJ170" s="89"/>
      <c r="AK170" s="90"/>
      <c r="AL170" s="91"/>
      <c r="AM170" s="70"/>
      <c r="AN170" s="70"/>
      <c r="AO170" s="70"/>
      <c r="AP170" s="70"/>
      <c r="AQ170" s="70"/>
      <c r="AR170" s="70"/>
      <c r="AS170" s="49"/>
    </row>
    <row r="171" spans="2:45" s="4" customFormat="1">
      <c r="B171" s="50">
        <v>6</v>
      </c>
      <c r="C171" s="179" t="s">
        <v>922</v>
      </c>
      <c r="D171" s="166" t="s">
        <v>80</v>
      </c>
      <c r="E171" s="167" t="s">
        <v>99</v>
      </c>
      <c r="F171" s="179" t="s">
        <v>504</v>
      </c>
      <c r="G171" s="139" t="s">
        <v>15</v>
      </c>
      <c r="H171" s="145" t="s">
        <v>934</v>
      </c>
      <c r="I171" s="216" t="s">
        <v>869</v>
      </c>
      <c r="J171" s="128"/>
      <c r="K171" s="139"/>
      <c r="L171" s="139" t="str">
        <f t="shared" si="24"/>
        <v/>
      </c>
      <c r="M171" s="148" t="s">
        <v>1070</v>
      </c>
      <c r="N171" s="141"/>
      <c r="O171" s="141"/>
      <c r="P171" s="141"/>
      <c r="Q171" s="141"/>
      <c r="R171" s="141"/>
      <c r="S171" s="139" t="str">
        <f t="shared" si="25"/>
        <v/>
      </c>
      <c r="T171" s="148" t="s">
        <v>1062</v>
      </c>
      <c r="U171" s="141">
        <v>62</v>
      </c>
      <c r="V171" s="141">
        <v>0</v>
      </c>
      <c r="W171" s="141">
        <v>50</v>
      </c>
      <c r="X171" s="148">
        <v>10</v>
      </c>
      <c r="Y171" s="122">
        <f t="shared" si="26"/>
        <v>122</v>
      </c>
      <c r="Z171" s="123">
        <f t="shared" si="27"/>
        <v>3.1</v>
      </c>
      <c r="AA171" s="139" t="str">
        <f t="shared" si="28"/>
        <v/>
      </c>
      <c r="AC171" s="112"/>
      <c r="AD171" s="68"/>
      <c r="AE171" s="69"/>
      <c r="AF171" s="83"/>
      <c r="AG171" s="84"/>
      <c r="AH171" s="27"/>
      <c r="AI171" s="88"/>
      <c r="AJ171" s="89"/>
      <c r="AK171" s="90"/>
      <c r="AL171" s="91"/>
      <c r="AM171" s="70"/>
      <c r="AN171" s="70"/>
      <c r="AO171" s="70"/>
      <c r="AP171" s="70"/>
      <c r="AQ171" s="70"/>
      <c r="AR171" s="70"/>
      <c r="AS171" s="49"/>
    </row>
    <row r="172" spans="2:45" s="4" customFormat="1">
      <c r="B172" s="50">
        <v>7</v>
      </c>
      <c r="C172" s="179" t="s">
        <v>923</v>
      </c>
      <c r="D172" s="166" t="s">
        <v>172</v>
      </c>
      <c r="E172" s="167" t="s">
        <v>132</v>
      </c>
      <c r="F172" s="179" t="s">
        <v>712</v>
      </c>
      <c r="G172" s="139" t="s">
        <v>15</v>
      </c>
      <c r="H172" s="145" t="s">
        <v>934</v>
      </c>
      <c r="I172" s="216" t="s">
        <v>869</v>
      </c>
      <c r="J172" s="128"/>
      <c r="K172" s="139"/>
      <c r="L172" s="139" t="str">
        <f t="shared" si="24"/>
        <v/>
      </c>
      <c r="M172" s="148" t="s">
        <v>1070</v>
      </c>
      <c r="N172" s="141"/>
      <c r="O172" s="141"/>
      <c r="P172" s="141"/>
      <c r="Q172" s="141"/>
      <c r="R172" s="141"/>
      <c r="S172" s="139" t="str">
        <f t="shared" si="25"/>
        <v/>
      </c>
      <c r="T172" s="148" t="s">
        <v>1062</v>
      </c>
      <c r="U172" s="141">
        <v>83</v>
      </c>
      <c r="V172" s="141">
        <v>78</v>
      </c>
      <c r="W172" s="141">
        <v>80</v>
      </c>
      <c r="X172" s="148">
        <v>78</v>
      </c>
      <c r="Y172" s="122">
        <f t="shared" si="26"/>
        <v>319</v>
      </c>
      <c r="Z172" s="123">
        <f t="shared" si="27"/>
        <v>8</v>
      </c>
      <c r="AA172" s="139" t="str">
        <f t="shared" si="28"/>
        <v/>
      </c>
      <c r="AC172" s="112"/>
      <c r="AD172" s="68"/>
      <c r="AE172" s="69"/>
      <c r="AF172" s="83"/>
      <c r="AG172" s="84"/>
      <c r="AH172" s="27"/>
      <c r="AI172" s="88"/>
      <c r="AJ172" s="89"/>
      <c r="AK172" s="90"/>
      <c r="AL172" s="91"/>
      <c r="AM172" s="70"/>
      <c r="AN172" s="70"/>
      <c r="AO172" s="70"/>
      <c r="AP172" s="70"/>
      <c r="AQ172" s="70"/>
      <c r="AR172" s="70"/>
      <c r="AS172" s="49"/>
    </row>
    <row r="173" spans="2:45" s="4" customFormat="1">
      <c r="B173" s="50">
        <v>8</v>
      </c>
      <c r="C173" s="179" t="s">
        <v>924</v>
      </c>
      <c r="D173" s="166" t="s">
        <v>100</v>
      </c>
      <c r="E173" s="167" t="s">
        <v>74</v>
      </c>
      <c r="F173" s="179" t="s">
        <v>588</v>
      </c>
      <c r="G173" s="139" t="s">
        <v>15</v>
      </c>
      <c r="H173" s="145" t="s">
        <v>934</v>
      </c>
      <c r="I173" s="216" t="s">
        <v>869</v>
      </c>
      <c r="J173" s="128"/>
      <c r="K173" s="139"/>
      <c r="L173" s="139" t="str">
        <f t="shared" si="24"/>
        <v/>
      </c>
      <c r="M173" s="148" t="s">
        <v>1070</v>
      </c>
      <c r="N173" s="141"/>
      <c r="O173" s="141"/>
      <c r="P173" s="141"/>
      <c r="Q173" s="141"/>
      <c r="R173" s="141"/>
      <c r="S173" s="139" t="str">
        <f t="shared" si="25"/>
        <v/>
      </c>
      <c r="T173" s="148" t="s">
        <v>1062</v>
      </c>
      <c r="U173" s="141">
        <v>65</v>
      </c>
      <c r="V173" s="141">
        <v>34</v>
      </c>
      <c r="W173" s="141">
        <v>85</v>
      </c>
      <c r="X173" s="148">
        <v>10</v>
      </c>
      <c r="Y173" s="122">
        <f t="shared" si="26"/>
        <v>194</v>
      </c>
      <c r="Z173" s="123">
        <f t="shared" si="27"/>
        <v>4.9000000000000004</v>
      </c>
      <c r="AA173" s="139" t="str">
        <f t="shared" si="28"/>
        <v/>
      </c>
      <c r="AC173" s="112"/>
      <c r="AD173" s="68"/>
      <c r="AE173" s="69"/>
      <c r="AF173" s="83"/>
      <c r="AG173" s="84"/>
      <c r="AH173" s="27"/>
      <c r="AI173" s="88"/>
      <c r="AJ173" s="89"/>
      <c r="AK173" s="90"/>
      <c r="AL173" s="91"/>
      <c r="AM173" s="70"/>
      <c r="AN173" s="70"/>
      <c r="AO173" s="70"/>
      <c r="AP173" s="70"/>
      <c r="AQ173" s="70"/>
      <c r="AR173" s="70"/>
      <c r="AS173" s="49"/>
    </row>
    <row r="174" spans="2:45" s="4" customFormat="1">
      <c r="B174" s="50">
        <v>9</v>
      </c>
      <c r="C174" s="179" t="s">
        <v>925</v>
      </c>
      <c r="D174" s="166" t="s">
        <v>284</v>
      </c>
      <c r="E174" s="167" t="s">
        <v>76</v>
      </c>
      <c r="F174" s="179" t="s">
        <v>229</v>
      </c>
      <c r="G174" s="139" t="s">
        <v>15</v>
      </c>
      <c r="H174" s="145" t="s">
        <v>934</v>
      </c>
      <c r="I174" s="216" t="s">
        <v>869</v>
      </c>
      <c r="J174" s="128"/>
      <c r="K174" s="139"/>
      <c r="L174" s="139" t="str">
        <f t="shared" si="24"/>
        <v/>
      </c>
      <c r="M174" s="148" t="s">
        <v>1070</v>
      </c>
      <c r="N174" s="141"/>
      <c r="O174" s="141"/>
      <c r="P174" s="141"/>
      <c r="Q174" s="141"/>
      <c r="R174" s="141"/>
      <c r="S174" s="139" t="str">
        <f t="shared" si="25"/>
        <v/>
      </c>
      <c r="T174" s="148" t="s">
        <v>1062</v>
      </c>
      <c r="U174" s="141">
        <v>88</v>
      </c>
      <c r="V174" s="141">
        <v>90</v>
      </c>
      <c r="W174" s="141">
        <v>100</v>
      </c>
      <c r="X174" s="148">
        <v>10</v>
      </c>
      <c r="Y174" s="122">
        <f t="shared" si="26"/>
        <v>288</v>
      </c>
      <c r="Z174" s="123">
        <f t="shared" si="27"/>
        <v>7.2</v>
      </c>
      <c r="AA174" s="139" t="str">
        <f t="shared" si="28"/>
        <v/>
      </c>
      <c r="AC174" s="112"/>
      <c r="AD174" s="68"/>
      <c r="AE174" s="69"/>
      <c r="AF174" s="83"/>
      <c r="AG174" s="84"/>
      <c r="AH174" s="27"/>
      <c r="AI174" s="88"/>
      <c r="AJ174" s="89"/>
      <c r="AK174" s="90"/>
      <c r="AL174" s="91"/>
      <c r="AM174" s="70"/>
      <c r="AN174" s="70"/>
      <c r="AO174" s="70"/>
      <c r="AP174" s="70"/>
      <c r="AQ174" s="70"/>
      <c r="AR174" s="70"/>
      <c r="AS174" s="49"/>
    </row>
    <row r="175" spans="2:45" s="4" customFormat="1">
      <c r="B175" s="50">
        <v>10</v>
      </c>
      <c r="C175" s="179" t="s">
        <v>670</v>
      </c>
      <c r="D175" s="166" t="s">
        <v>323</v>
      </c>
      <c r="E175" s="167" t="s">
        <v>76</v>
      </c>
      <c r="F175" s="179" t="s">
        <v>386</v>
      </c>
      <c r="G175" s="139" t="s">
        <v>15</v>
      </c>
      <c r="H175" s="145" t="s">
        <v>934</v>
      </c>
      <c r="I175" s="216" t="s">
        <v>869</v>
      </c>
      <c r="J175" s="128"/>
      <c r="K175" s="139"/>
      <c r="L175" s="139" t="str">
        <f t="shared" si="24"/>
        <v/>
      </c>
      <c r="M175" s="148" t="s">
        <v>1070</v>
      </c>
      <c r="N175" s="141"/>
      <c r="O175" s="141"/>
      <c r="P175" s="141"/>
      <c r="Q175" s="141"/>
      <c r="R175" s="141"/>
      <c r="S175" s="139" t="str">
        <f t="shared" si="25"/>
        <v/>
      </c>
      <c r="T175" s="148" t="s">
        <v>1062</v>
      </c>
      <c r="U175" s="141">
        <v>55</v>
      </c>
      <c r="V175" s="141">
        <v>0</v>
      </c>
      <c r="W175" s="141">
        <v>80</v>
      </c>
      <c r="X175" s="148">
        <v>10</v>
      </c>
      <c r="Y175" s="122">
        <f t="shared" si="26"/>
        <v>145</v>
      </c>
      <c r="Z175" s="123">
        <f t="shared" si="27"/>
        <v>3.6</v>
      </c>
      <c r="AA175" s="139" t="str">
        <f t="shared" si="28"/>
        <v/>
      </c>
      <c r="AC175" s="112"/>
      <c r="AD175" s="68"/>
      <c r="AE175" s="69"/>
      <c r="AF175" s="83"/>
      <c r="AG175" s="84"/>
      <c r="AH175" s="27"/>
      <c r="AI175" s="88"/>
      <c r="AJ175" s="89"/>
      <c r="AK175" s="90"/>
      <c r="AL175" s="91"/>
      <c r="AM175" s="70"/>
      <c r="AN175" s="70"/>
      <c r="AO175" s="70"/>
      <c r="AP175" s="70"/>
      <c r="AQ175" s="70"/>
      <c r="AR175" s="70"/>
      <c r="AS175" s="49"/>
    </row>
    <row r="176" spans="2:45" s="4" customFormat="1">
      <c r="B176" s="50">
        <v>11</v>
      </c>
      <c r="C176" s="179" t="s">
        <v>596</v>
      </c>
      <c r="D176" s="166" t="s">
        <v>214</v>
      </c>
      <c r="E176" s="167" t="s">
        <v>239</v>
      </c>
      <c r="F176" s="179" t="s">
        <v>362</v>
      </c>
      <c r="G176" s="139" t="s">
        <v>15</v>
      </c>
      <c r="H176" s="145" t="s">
        <v>934</v>
      </c>
      <c r="I176" s="216" t="s">
        <v>869</v>
      </c>
      <c r="J176" s="128"/>
      <c r="K176" s="139"/>
      <c r="L176" s="139" t="str">
        <f t="shared" si="24"/>
        <v/>
      </c>
      <c r="M176" s="148" t="s">
        <v>1070</v>
      </c>
      <c r="N176" s="141"/>
      <c r="O176" s="141"/>
      <c r="P176" s="141"/>
      <c r="Q176" s="141"/>
      <c r="R176" s="141"/>
      <c r="S176" s="139" t="str">
        <f t="shared" si="25"/>
        <v/>
      </c>
      <c r="T176" s="148" t="s">
        <v>1062</v>
      </c>
      <c r="U176" s="141">
        <v>20</v>
      </c>
      <c r="V176" s="141">
        <v>0</v>
      </c>
      <c r="W176" s="141">
        <v>40</v>
      </c>
      <c r="X176" s="148">
        <v>10</v>
      </c>
      <c r="Y176" s="122">
        <f t="shared" si="26"/>
        <v>70</v>
      </c>
      <c r="Z176" s="123">
        <f t="shared" si="27"/>
        <v>1.8</v>
      </c>
      <c r="AA176" s="139" t="str">
        <f t="shared" si="28"/>
        <v/>
      </c>
      <c r="AC176" s="112"/>
      <c r="AD176" s="68"/>
      <c r="AE176" s="69"/>
      <c r="AF176" s="83"/>
      <c r="AG176" s="84"/>
      <c r="AH176" s="27"/>
      <c r="AI176" s="88"/>
      <c r="AJ176" s="89"/>
      <c r="AK176" s="90"/>
      <c r="AL176" s="91"/>
      <c r="AM176" s="70"/>
      <c r="AN176" s="70"/>
      <c r="AO176" s="70"/>
      <c r="AP176" s="70"/>
      <c r="AQ176" s="70"/>
      <c r="AR176" s="70"/>
      <c r="AS176" s="49"/>
    </row>
    <row r="177" spans="2:45" s="4" customFormat="1">
      <c r="B177" s="50">
        <v>12</v>
      </c>
      <c r="C177" s="179" t="s">
        <v>625</v>
      </c>
      <c r="D177" s="166" t="s">
        <v>261</v>
      </c>
      <c r="E177" s="167" t="s">
        <v>106</v>
      </c>
      <c r="F177" s="179" t="s">
        <v>565</v>
      </c>
      <c r="G177" s="139" t="s">
        <v>15</v>
      </c>
      <c r="H177" s="145" t="s">
        <v>934</v>
      </c>
      <c r="I177" s="216" t="s">
        <v>869</v>
      </c>
      <c r="J177" s="128"/>
      <c r="K177" s="139"/>
      <c r="L177" s="139" t="str">
        <f t="shared" si="24"/>
        <v/>
      </c>
      <c r="M177" s="148" t="s">
        <v>1070</v>
      </c>
      <c r="N177" s="141"/>
      <c r="O177" s="141"/>
      <c r="P177" s="141"/>
      <c r="Q177" s="141"/>
      <c r="R177" s="141"/>
      <c r="S177" s="139" t="str">
        <f t="shared" si="25"/>
        <v/>
      </c>
      <c r="T177" s="148" t="s">
        <v>1062</v>
      </c>
      <c r="U177" s="141">
        <v>76</v>
      </c>
      <c r="V177" s="141">
        <v>30</v>
      </c>
      <c r="W177" s="141">
        <v>55</v>
      </c>
      <c r="X177" s="148">
        <v>10</v>
      </c>
      <c r="Y177" s="122">
        <f t="shared" si="26"/>
        <v>171</v>
      </c>
      <c r="Z177" s="123">
        <f t="shared" si="27"/>
        <v>4.3</v>
      </c>
      <c r="AA177" s="139" t="str">
        <f t="shared" si="28"/>
        <v/>
      </c>
      <c r="AC177" s="112"/>
      <c r="AD177" s="68"/>
      <c r="AE177" s="69"/>
      <c r="AF177" s="83"/>
      <c r="AG177" s="84"/>
      <c r="AH177" s="27"/>
      <c r="AI177" s="88"/>
      <c r="AJ177" s="89"/>
      <c r="AK177" s="90"/>
      <c r="AL177" s="91"/>
      <c r="AM177" s="70"/>
      <c r="AN177" s="70"/>
      <c r="AO177" s="70"/>
      <c r="AP177" s="70"/>
      <c r="AQ177" s="70"/>
      <c r="AR177" s="70"/>
      <c r="AS177" s="49"/>
    </row>
    <row r="178" spans="2:45" s="4" customFormat="1">
      <c r="B178" s="50">
        <v>13</v>
      </c>
      <c r="C178" s="179" t="s">
        <v>926</v>
      </c>
      <c r="D178" s="166" t="s">
        <v>105</v>
      </c>
      <c r="E178" s="167" t="s">
        <v>77</v>
      </c>
      <c r="F178" s="179" t="s">
        <v>179</v>
      </c>
      <c r="G178" s="139" t="s">
        <v>15</v>
      </c>
      <c r="H178" s="145" t="s">
        <v>934</v>
      </c>
      <c r="I178" s="216" t="s">
        <v>869</v>
      </c>
      <c r="J178" s="128"/>
      <c r="K178" s="139"/>
      <c r="L178" s="139" t="str">
        <f t="shared" si="24"/>
        <v/>
      </c>
      <c r="M178" s="148" t="s">
        <v>1070</v>
      </c>
      <c r="N178" s="141"/>
      <c r="O178" s="141"/>
      <c r="P178" s="141"/>
      <c r="Q178" s="141"/>
      <c r="R178" s="141"/>
      <c r="S178" s="139" t="str">
        <f t="shared" si="25"/>
        <v/>
      </c>
      <c r="T178" s="148" t="s">
        <v>1062</v>
      </c>
      <c r="U178" s="141">
        <v>37</v>
      </c>
      <c r="V178" s="141">
        <v>0</v>
      </c>
      <c r="W178" s="141">
        <v>60</v>
      </c>
      <c r="X178" s="148">
        <v>10</v>
      </c>
      <c r="Y178" s="122">
        <f t="shared" si="26"/>
        <v>107</v>
      </c>
      <c r="Z178" s="123">
        <f t="shared" si="27"/>
        <v>2.7</v>
      </c>
      <c r="AA178" s="139" t="str">
        <f t="shared" si="28"/>
        <v/>
      </c>
      <c r="AC178" s="112"/>
      <c r="AD178" s="68"/>
      <c r="AE178" s="69"/>
      <c r="AF178" s="83"/>
      <c r="AG178" s="84"/>
      <c r="AH178" s="27"/>
      <c r="AI178" s="88"/>
      <c r="AJ178" s="89"/>
      <c r="AK178" s="90"/>
      <c r="AL178" s="91"/>
      <c r="AM178" s="70"/>
      <c r="AN178" s="70"/>
      <c r="AO178" s="70"/>
      <c r="AP178" s="70"/>
      <c r="AQ178" s="70"/>
      <c r="AR178" s="70"/>
      <c r="AS178" s="49"/>
    </row>
    <row r="179" spans="2:45" s="4" customFormat="1">
      <c r="B179" s="50">
        <v>14</v>
      </c>
      <c r="C179" s="179" t="s">
        <v>927</v>
      </c>
      <c r="D179" s="166" t="s">
        <v>465</v>
      </c>
      <c r="E179" s="167" t="s">
        <v>133</v>
      </c>
      <c r="F179" s="179" t="s">
        <v>474</v>
      </c>
      <c r="G179" s="139">
        <v>0</v>
      </c>
      <c r="H179" s="145" t="s">
        <v>934</v>
      </c>
      <c r="I179" s="216" t="s">
        <v>869</v>
      </c>
      <c r="J179" s="128"/>
      <c r="K179" s="139"/>
      <c r="L179" s="139" t="str">
        <f t="shared" si="24"/>
        <v>Không đủ ĐKDT</v>
      </c>
      <c r="M179" s="148" t="s">
        <v>1070</v>
      </c>
      <c r="N179" s="141"/>
      <c r="O179" s="141"/>
      <c r="P179" s="141"/>
      <c r="Q179" s="141"/>
      <c r="R179" s="141"/>
      <c r="S179" s="139" t="str">
        <f t="shared" si="25"/>
        <v>Không đủ ĐKDT</v>
      </c>
      <c r="T179" s="148" t="s">
        <v>1062</v>
      </c>
      <c r="U179" s="148" t="s">
        <v>1086</v>
      </c>
      <c r="V179" s="148" t="s">
        <v>1086</v>
      </c>
      <c r="W179" s="148" t="s">
        <v>1086</v>
      </c>
      <c r="X179" s="148" t="s">
        <v>1086</v>
      </c>
      <c r="Y179" s="122">
        <f t="shared" si="26"/>
        <v>0</v>
      </c>
      <c r="Z179" s="123">
        <f t="shared" si="27"/>
        <v>0</v>
      </c>
      <c r="AA179" s="139" t="str">
        <f t="shared" si="28"/>
        <v>Không đủ ĐKDT</v>
      </c>
      <c r="AC179" s="112"/>
      <c r="AD179" s="68"/>
      <c r="AE179" s="69"/>
      <c r="AF179" s="83"/>
      <c r="AG179" s="84"/>
      <c r="AH179" s="27"/>
      <c r="AI179" s="88"/>
      <c r="AJ179" s="89"/>
      <c r="AK179" s="90"/>
      <c r="AL179" s="91"/>
      <c r="AM179" s="70"/>
      <c r="AN179" s="70"/>
      <c r="AO179" s="70"/>
      <c r="AP179" s="70"/>
      <c r="AQ179" s="70"/>
      <c r="AR179" s="70"/>
      <c r="AS179" s="49"/>
    </row>
    <row r="180" spans="2:45" s="4" customFormat="1">
      <c r="B180" s="50">
        <v>15</v>
      </c>
      <c r="C180" s="179" t="s">
        <v>653</v>
      </c>
      <c r="D180" s="166" t="s">
        <v>82</v>
      </c>
      <c r="E180" s="167" t="s">
        <v>109</v>
      </c>
      <c r="F180" s="179" t="s">
        <v>349</v>
      </c>
      <c r="G180" s="139" t="s">
        <v>15</v>
      </c>
      <c r="H180" s="145" t="s">
        <v>934</v>
      </c>
      <c r="I180" s="216" t="s">
        <v>869</v>
      </c>
      <c r="J180" s="128"/>
      <c r="K180" s="139"/>
      <c r="L180" s="139" t="str">
        <f t="shared" si="24"/>
        <v/>
      </c>
      <c r="M180" s="148" t="s">
        <v>1070</v>
      </c>
      <c r="N180" s="141"/>
      <c r="O180" s="141"/>
      <c r="P180" s="141"/>
      <c r="Q180" s="141"/>
      <c r="R180" s="141"/>
      <c r="S180" s="139" t="str">
        <f t="shared" si="25"/>
        <v/>
      </c>
      <c r="T180" s="148" t="s">
        <v>1062</v>
      </c>
      <c r="U180" s="141">
        <v>72</v>
      </c>
      <c r="V180" s="141">
        <v>0</v>
      </c>
      <c r="W180" s="141">
        <v>95</v>
      </c>
      <c r="X180" s="148">
        <v>10</v>
      </c>
      <c r="Y180" s="122">
        <f t="shared" si="26"/>
        <v>177</v>
      </c>
      <c r="Z180" s="123">
        <f t="shared" si="27"/>
        <v>4.4000000000000004</v>
      </c>
      <c r="AA180" s="139" t="str">
        <f t="shared" si="28"/>
        <v/>
      </c>
      <c r="AC180" s="112"/>
      <c r="AD180" s="68"/>
      <c r="AE180" s="69"/>
      <c r="AF180" s="83"/>
      <c r="AG180" s="84"/>
      <c r="AH180" s="27"/>
      <c r="AI180" s="88"/>
      <c r="AJ180" s="89"/>
      <c r="AK180" s="90"/>
      <c r="AL180" s="91"/>
      <c r="AM180" s="70"/>
      <c r="AN180" s="70"/>
      <c r="AO180" s="70"/>
      <c r="AP180" s="70"/>
      <c r="AQ180" s="70"/>
      <c r="AR180" s="70"/>
      <c r="AS180" s="49"/>
    </row>
    <row r="181" spans="2:45" s="4" customFormat="1">
      <c r="B181" s="50">
        <v>16</v>
      </c>
      <c r="C181" s="179" t="s">
        <v>443</v>
      </c>
      <c r="D181" s="166" t="s">
        <v>108</v>
      </c>
      <c r="E181" s="167" t="s">
        <v>444</v>
      </c>
      <c r="F181" s="179" t="s">
        <v>394</v>
      </c>
      <c r="G181" s="139" t="s">
        <v>15</v>
      </c>
      <c r="H181" s="145" t="s">
        <v>934</v>
      </c>
      <c r="I181" s="216" t="s">
        <v>869</v>
      </c>
      <c r="J181" s="128"/>
      <c r="K181" s="139"/>
      <c r="L181" s="139" t="str">
        <f t="shared" si="24"/>
        <v/>
      </c>
      <c r="M181" s="148" t="s">
        <v>1070</v>
      </c>
      <c r="N181" s="141"/>
      <c r="O181" s="141"/>
      <c r="P181" s="141"/>
      <c r="Q181" s="141"/>
      <c r="R181" s="141"/>
      <c r="S181" s="139" t="str">
        <f t="shared" si="25"/>
        <v/>
      </c>
      <c r="T181" s="148" t="s">
        <v>1062</v>
      </c>
      <c r="U181" s="141">
        <v>64</v>
      </c>
      <c r="V181" s="141">
        <v>42</v>
      </c>
      <c r="W181" s="141">
        <v>65</v>
      </c>
      <c r="X181" s="148">
        <v>10</v>
      </c>
      <c r="Y181" s="122">
        <f t="shared" si="26"/>
        <v>181</v>
      </c>
      <c r="Z181" s="123">
        <f t="shared" si="27"/>
        <v>4.5</v>
      </c>
      <c r="AA181" s="139" t="str">
        <f t="shared" si="28"/>
        <v/>
      </c>
      <c r="AC181" s="112"/>
      <c r="AD181" s="68"/>
      <c r="AE181" s="69"/>
      <c r="AF181" s="83"/>
      <c r="AG181" s="84"/>
      <c r="AH181" s="27"/>
      <c r="AI181" s="88"/>
      <c r="AJ181" s="89"/>
      <c r="AK181" s="90"/>
      <c r="AL181" s="91"/>
      <c r="AM181" s="70"/>
      <c r="AN181" s="70"/>
      <c r="AO181" s="70"/>
      <c r="AP181" s="70"/>
      <c r="AQ181" s="70"/>
      <c r="AR181" s="70"/>
      <c r="AS181" s="49"/>
    </row>
    <row r="182" spans="2:45" s="4" customFormat="1">
      <c r="B182" s="50">
        <v>17</v>
      </c>
      <c r="C182" s="179" t="s">
        <v>928</v>
      </c>
      <c r="D182" s="166" t="s">
        <v>710</v>
      </c>
      <c r="E182" s="167" t="s">
        <v>165</v>
      </c>
      <c r="F182" s="179" t="s">
        <v>572</v>
      </c>
      <c r="G182" s="139" t="s">
        <v>15</v>
      </c>
      <c r="H182" s="145" t="s">
        <v>934</v>
      </c>
      <c r="I182" s="216" t="s">
        <v>869</v>
      </c>
      <c r="J182" s="128"/>
      <c r="K182" s="139"/>
      <c r="L182" s="139" t="str">
        <f t="shared" si="24"/>
        <v/>
      </c>
      <c r="M182" s="148" t="s">
        <v>1070</v>
      </c>
      <c r="N182" s="141"/>
      <c r="O182" s="141"/>
      <c r="P182" s="141"/>
      <c r="Q182" s="141"/>
      <c r="R182" s="141"/>
      <c r="S182" s="139" t="str">
        <f t="shared" si="25"/>
        <v/>
      </c>
      <c r="T182" s="148" t="s">
        <v>1062</v>
      </c>
      <c r="U182" s="141">
        <v>89</v>
      </c>
      <c r="V182" s="141">
        <v>86</v>
      </c>
      <c r="W182" s="141">
        <v>95</v>
      </c>
      <c r="X182" s="148">
        <v>10</v>
      </c>
      <c r="Y182" s="122">
        <f t="shared" si="26"/>
        <v>280</v>
      </c>
      <c r="Z182" s="123">
        <f t="shared" si="27"/>
        <v>7</v>
      </c>
      <c r="AA182" s="139" t="str">
        <f t="shared" si="28"/>
        <v/>
      </c>
      <c r="AC182" s="112"/>
      <c r="AD182" s="68"/>
      <c r="AE182" s="69"/>
      <c r="AF182" s="83"/>
      <c r="AG182" s="84"/>
      <c r="AH182" s="27"/>
      <c r="AI182" s="88"/>
      <c r="AJ182" s="89"/>
      <c r="AK182" s="90"/>
      <c r="AL182" s="91"/>
      <c r="AM182" s="70"/>
      <c r="AN182" s="70"/>
      <c r="AO182" s="70"/>
      <c r="AP182" s="70"/>
      <c r="AQ182" s="70"/>
      <c r="AR182" s="70"/>
      <c r="AS182" s="49"/>
    </row>
    <row r="183" spans="2:45" s="4" customFormat="1">
      <c r="B183" s="50">
        <v>18</v>
      </c>
      <c r="C183" s="179" t="s">
        <v>672</v>
      </c>
      <c r="D183" s="166" t="s">
        <v>673</v>
      </c>
      <c r="E183" s="167" t="s">
        <v>165</v>
      </c>
      <c r="F183" s="179" t="s">
        <v>229</v>
      </c>
      <c r="G183" s="139" t="s">
        <v>15</v>
      </c>
      <c r="H183" s="145" t="s">
        <v>934</v>
      </c>
      <c r="I183" s="216" t="s">
        <v>869</v>
      </c>
      <c r="J183" s="128"/>
      <c r="K183" s="139"/>
      <c r="L183" s="139" t="str">
        <f t="shared" si="24"/>
        <v/>
      </c>
      <c r="M183" s="148" t="s">
        <v>1070</v>
      </c>
      <c r="N183" s="141"/>
      <c r="O183" s="141"/>
      <c r="P183" s="141"/>
      <c r="Q183" s="141"/>
      <c r="R183" s="141"/>
      <c r="S183" s="139" t="str">
        <f t="shared" si="25"/>
        <v/>
      </c>
      <c r="T183" s="148" t="s">
        <v>1062</v>
      </c>
      <c r="U183" s="141">
        <v>94</v>
      </c>
      <c r="V183" s="141">
        <v>85</v>
      </c>
      <c r="W183" s="141">
        <v>85</v>
      </c>
      <c r="X183" s="148">
        <v>80</v>
      </c>
      <c r="Y183" s="122">
        <f t="shared" si="26"/>
        <v>344</v>
      </c>
      <c r="Z183" s="123">
        <f t="shared" si="27"/>
        <v>8.6</v>
      </c>
      <c r="AA183" s="139" t="str">
        <f t="shared" si="28"/>
        <v/>
      </c>
      <c r="AC183" s="112"/>
      <c r="AD183" s="68"/>
      <c r="AE183" s="69"/>
      <c r="AF183" s="83"/>
      <c r="AG183" s="84"/>
      <c r="AH183" s="27"/>
      <c r="AI183" s="88"/>
      <c r="AJ183" s="89"/>
      <c r="AK183" s="90"/>
      <c r="AL183" s="91"/>
      <c r="AM183" s="70"/>
      <c r="AN183" s="70"/>
      <c r="AO183" s="70"/>
      <c r="AP183" s="70"/>
      <c r="AQ183" s="70"/>
      <c r="AR183" s="70"/>
      <c r="AS183" s="49"/>
    </row>
    <row r="184" spans="2:45" s="4" customFormat="1">
      <c r="B184" s="50">
        <v>19</v>
      </c>
      <c r="C184" s="179" t="s">
        <v>627</v>
      </c>
      <c r="D184" s="166" t="s">
        <v>628</v>
      </c>
      <c r="E184" s="167" t="s">
        <v>297</v>
      </c>
      <c r="F184" s="179" t="s">
        <v>565</v>
      </c>
      <c r="G184" s="139" t="s">
        <v>15</v>
      </c>
      <c r="H184" s="145" t="s">
        <v>934</v>
      </c>
      <c r="I184" s="216" t="s">
        <v>869</v>
      </c>
      <c r="J184" s="128"/>
      <c r="K184" s="139"/>
      <c r="L184" s="139" t="str">
        <f t="shared" si="24"/>
        <v/>
      </c>
      <c r="M184" s="148" t="s">
        <v>1070</v>
      </c>
      <c r="N184" s="141"/>
      <c r="O184" s="141"/>
      <c r="P184" s="141"/>
      <c r="Q184" s="141"/>
      <c r="R184" s="141"/>
      <c r="S184" s="139" t="str">
        <f t="shared" si="25"/>
        <v/>
      </c>
      <c r="T184" s="148" t="s">
        <v>1062</v>
      </c>
      <c r="U184" s="141">
        <v>64</v>
      </c>
      <c r="V184" s="141">
        <v>30</v>
      </c>
      <c r="W184" s="141">
        <v>70</v>
      </c>
      <c r="X184" s="148">
        <v>10</v>
      </c>
      <c r="Y184" s="122">
        <f t="shared" si="26"/>
        <v>174</v>
      </c>
      <c r="Z184" s="123">
        <f t="shared" si="27"/>
        <v>4.4000000000000004</v>
      </c>
      <c r="AA184" s="139" t="str">
        <f t="shared" si="28"/>
        <v/>
      </c>
      <c r="AC184" s="112"/>
      <c r="AD184" s="68"/>
      <c r="AE184" s="69"/>
      <c r="AF184" s="83"/>
      <c r="AG184" s="84"/>
      <c r="AH184" s="27"/>
      <c r="AI184" s="88"/>
      <c r="AJ184" s="89"/>
      <c r="AK184" s="90"/>
      <c r="AL184" s="91"/>
      <c r="AM184" s="70"/>
      <c r="AN184" s="70"/>
      <c r="AO184" s="70"/>
      <c r="AP184" s="70"/>
      <c r="AQ184" s="70"/>
      <c r="AR184" s="70"/>
      <c r="AS184" s="49"/>
    </row>
    <row r="185" spans="2:45" s="4" customFormat="1">
      <c r="B185" s="50">
        <v>20</v>
      </c>
      <c r="C185" s="179" t="s">
        <v>445</v>
      </c>
      <c r="D185" s="166" t="s">
        <v>446</v>
      </c>
      <c r="E185" s="167" t="s">
        <v>118</v>
      </c>
      <c r="F185" s="179" t="s">
        <v>394</v>
      </c>
      <c r="G185" s="139" t="s">
        <v>15</v>
      </c>
      <c r="H185" s="145" t="s">
        <v>934</v>
      </c>
      <c r="I185" s="216" t="s">
        <v>869</v>
      </c>
      <c r="J185" s="128"/>
      <c r="K185" s="139"/>
      <c r="L185" s="139" t="str">
        <f t="shared" si="24"/>
        <v/>
      </c>
      <c r="M185" s="148" t="s">
        <v>1070</v>
      </c>
      <c r="N185" s="141"/>
      <c r="O185" s="141"/>
      <c r="P185" s="141"/>
      <c r="Q185" s="141"/>
      <c r="R185" s="141"/>
      <c r="S185" s="139" t="str">
        <f t="shared" si="25"/>
        <v/>
      </c>
      <c r="T185" s="148" t="s">
        <v>1062</v>
      </c>
      <c r="U185" s="141">
        <v>69</v>
      </c>
      <c r="V185" s="141">
        <v>82</v>
      </c>
      <c r="W185" s="141">
        <v>90</v>
      </c>
      <c r="X185" s="148">
        <v>78</v>
      </c>
      <c r="Y185" s="122">
        <f t="shared" si="26"/>
        <v>319</v>
      </c>
      <c r="Z185" s="123">
        <f t="shared" si="27"/>
        <v>8</v>
      </c>
      <c r="AA185" s="139" t="str">
        <f t="shared" si="28"/>
        <v/>
      </c>
      <c r="AC185" s="112"/>
      <c r="AD185" s="68"/>
      <c r="AE185" s="69"/>
      <c r="AF185" s="83"/>
      <c r="AG185" s="84"/>
      <c r="AH185" s="27"/>
      <c r="AI185" s="88"/>
      <c r="AJ185" s="89"/>
      <c r="AK185" s="90"/>
      <c r="AL185" s="91"/>
      <c r="AM185" s="70"/>
      <c r="AN185" s="70"/>
      <c r="AO185" s="70"/>
      <c r="AP185" s="70"/>
      <c r="AQ185" s="70"/>
      <c r="AR185" s="70"/>
      <c r="AS185" s="49"/>
    </row>
    <row r="186" spans="2:45" s="4" customFormat="1">
      <c r="B186" s="50">
        <v>21</v>
      </c>
      <c r="C186" s="179" t="s">
        <v>929</v>
      </c>
      <c r="D186" s="166" t="s">
        <v>216</v>
      </c>
      <c r="E186" s="167" t="s">
        <v>118</v>
      </c>
      <c r="F186" s="179" t="s">
        <v>352</v>
      </c>
      <c r="G186" s="139" t="s">
        <v>15</v>
      </c>
      <c r="H186" s="145" t="s">
        <v>934</v>
      </c>
      <c r="I186" s="216" t="s">
        <v>869</v>
      </c>
      <c r="J186" s="128"/>
      <c r="K186" s="139"/>
      <c r="L186" s="139" t="str">
        <f t="shared" si="24"/>
        <v/>
      </c>
      <c r="M186" s="148" t="s">
        <v>1070</v>
      </c>
      <c r="N186" s="141"/>
      <c r="O186" s="141"/>
      <c r="P186" s="141"/>
      <c r="Q186" s="141"/>
      <c r="R186" s="141"/>
      <c r="S186" s="139" t="str">
        <f t="shared" si="25"/>
        <v/>
      </c>
      <c r="T186" s="148" t="s">
        <v>1062</v>
      </c>
      <c r="U186" s="141">
        <v>96</v>
      </c>
      <c r="V186" s="141">
        <v>93</v>
      </c>
      <c r="W186" s="141">
        <v>100</v>
      </c>
      <c r="X186" s="148">
        <v>85</v>
      </c>
      <c r="Y186" s="122">
        <f t="shared" si="26"/>
        <v>374</v>
      </c>
      <c r="Z186" s="123">
        <f t="shared" si="27"/>
        <v>9.4</v>
      </c>
      <c r="AA186" s="139" t="str">
        <f t="shared" si="28"/>
        <v/>
      </c>
      <c r="AC186" s="112"/>
      <c r="AD186" s="68"/>
      <c r="AE186" s="69"/>
      <c r="AF186" s="83"/>
      <c r="AG186" s="84"/>
      <c r="AH186" s="27"/>
      <c r="AI186" s="88"/>
      <c r="AJ186" s="89"/>
      <c r="AK186" s="90"/>
      <c r="AL186" s="91"/>
      <c r="AM186" s="70"/>
      <c r="AN186" s="70"/>
      <c r="AO186" s="70"/>
      <c r="AP186" s="70"/>
      <c r="AQ186" s="70"/>
      <c r="AR186" s="70"/>
      <c r="AS186" s="49"/>
    </row>
    <row r="187" spans="2:45" s="4" customFormat="1">
      <c r="B187" s="50">
        <v>22</v>
      </c>
      <c r="C187" s="179" t="s">
        <v>930</v>
      </c>
      <c r="D187" s="166" t="s">
        <v>50</v>
      </c>
      <c r="E187" s="167" t="s">
        <v>138</v>
      </c>
      <c r="F187" s="179" t="s">
        <v>211</v>
      </c>
      <c r="G187" s="139" t="s">
        <v>15</v>
      </c>
      <c r="H187" s="145" t="s">
        <v>934</v>
      </c>
      <c r="I187" s="216" t="s">
        <v>869</v>
      </c>
      <c r="J187" s="128"/>
      <c r="K187" s="139"/>
      <c r="L187" s="139" t="str">
        <f t="shared" si="24"/>
        <v/>
      </c>
      <c r="M187" s="148" t="s">
        <v>1070</v>
      </c>
      <c r="N187" s="141"/>
      <c r="O187" s="141"/>
      <c r="P187" s="141"/>
      <c r="Q187" s="141"/>
      <c r="R187" s="141"/>
      <c r="S187" s="139" t="str">
        <f t="shared" si="25"/>
        <v/>
      </c>
      <c r="T187" s="148" t="s">
        <v>1062</v>
      </c>
      <c r="U187" s="141">
        <v>64</v>
      </c>
      <c r="V187" s="141">
        <v>0</v>
      </c>
      <c r="W187" s="141">
        <v>60</v>
      </c>
      <c r="X187" s="148">
        <v>10</v>
      </c>
      <c r="Y187" s="122">
        <f t="shared" si="26"/>
        <v>134</v>
      </c>
      <c r="Z187" s="123">
        <f t="shared" si="27"/>
        <v>3.4</v>
      </c>
      <c r="AA187" s="139" t="str">
        <f t="shared" si="28"/>
        <v/>
      </c>
      <c r="AC187" s="112"/>
      <c r="AD187" s="68"/>
      <c r="AE187" s="69"/>
      <c r="AF187" s="83"/>
      <c r="AG187" s="84"/>
      <c r="AH187" s="27"/>
      <c r="AI187" s="88"/>
      <c r="AJ187" s="89"/>
      <c r="AK187" s="90"/>
      <c r="AL187" s="91"/>
      <c r="AM187" s="70"/>
      <c r="AN187" s="70"/>
      <c r="AO187" s="70"/>
      <c r="AP187" s="70"/>
      <c r="AQ187" s="70"/>
      <c r="AR187" s="70"/>
      <c r="AS187" s="49"/>
    </row>
    <row r="188" spans="2:45" s="4" customFormat="1">
      <c r="B188" s="50">
        <v>23</v>
      </c>
      <c r="C188" s="179" t="s">
        <v>641</v>
      </c>
      <c r="D188" s="166" t="s">
        <v>105</v>
      </c>
      <c r="E188" s="167" t="s">
        <v>138</v>
      </c>
      <c r="F188" s="179" t="s">
        <v>474</v>
      </c>
      <c r="G188" s="139" t="s">
        <v>15</v>
      </c>
      <c r="H188" s="145" t="s">
        <v>934</v>
      </c>
      <c r="I188" s="216" t="s">
        <v>869</v>
      </c>
      <c r="J188" s="128"/>
      <c r="K188" s="139"/>
      <c r="L188" s="139" t="str">
        <f t="shared" si="24"/>
        <v/>
      </c>
      <c r="M188" s="148" t="s">
        <v>1070</v>
      </c>
      <c r="N188" s="141"/>
      <c r="O188" s="141"/>
      <c r="P188" s="141"/>
      <c r="Q188" s="141"/>
      <c r="R188" s="141"/>
      <c r="S188" s="139" t="str">
        <f t="shared" si="25"/>
        <v/>
      </c>
      <c r="T188" s="148" t="s">
        <v>1062</v>
      </c>
      <c r="U188" s="141">
        <v>72</v>
      </c>
      <c r="V188" s="141">
        <v>74</v>
      </c>
      <c r="W188" s="141">
        <v>85</v>
      </c>
      <c r="X188" s="148">
        <v>10</v>
      </c>
      <c r="Y188" s="122">
        <f t="shared" si="26"/>
        <v>241</v>
      </c>
      <c r="Z188" s="123">
        <f t="shared" si="27"/>
        <v>6</v>
      </c>
      <c r="AA188" s="139" t="str">
        <f t="shared" si="28"/>
        <v/>
      </c>
      <c r="AC188" s="112"/>
      <c r="AD188" s="68"/>
      <c r="AE188" s="69"/>
      <c r="AF188" s="83"/>
      <c r="AG188" s="84"/>
      <c r="AH188" s="27"/>
      <c r="AI188" s="88"/>
      <c r="AJ188" s="89"/>
      <c r="AK188" s="90"/>
      <c r="AL188" s="91"/>
      <c r="AM188" s="70"/>
      <c r="AN188" s="70"/>
      <c r="AO188" s="70"/>
      <c r="AP188" s="70"/>
      <c r="AQ188" s="70"/>
      <c r="AR188" s="70"/>
      <c r="AS188" s="49"/>
    </row>
    <row r="189" spans="2:45" s="4" customFormat="1">
      <c r="B189" s="50">
        <v>24</v>
      </c>
      <c r="C189" s="179" t="s">
        <v>631</v>
      </c>
      <c r="D189" s="166" t="s">
        <v>632</v>
      </c>
      <c r="E189" s="167" t="s">
        <v>173</v>
      </c>
      <c r="F189" s="179" t="s">
        <v>175</v>
      </c>
      <c r="G189" s="139" t="s">
        <v>15</v>
      </c>
      <c r="H189" s="145" t="s">
        <v>934</v>
      </c>
      <c r="I189" s="216" t="s">
        <v>869</v>
      </c>
      <c r="J189" s="128"/>
      <c r="K189" s="139"/>
      <c r="L189" s="139" t="str">
        <f t="shared" si="24"/>
        <v/>
      </c>
      <c r="M189" s="148" t="s">
        <v>1070</v>
      </c>
      <c r="N189" s="141"/>
      <c r="O189" s="141"/>
      <c r="P189" s="141"/>
      <c r="Q189" s="141"/>
      <c r="R189" s="141"/>
      <c r="S189" s="139" t="str">
        <f t="shared" si="25"/>
        <v/>
      </c>
      <c r="T189" s="148" t="s">
        <v>1062</v>
      </c>
      <c r="U189" s="141">
        <v>74</v>
      </c>
      <c r="V189" s="141">
        <v>0</v>
      </c>
      <c r="W189" s="141">
        <v>75</v>
      </c>
      <c r="X189" s="148">
        <v>10</v>
      </c>
      <c r="Y189" s="122">
        <f t="shared" si="26"/>
        <v>159</v>
      </c>
      <c r="Z189" s="123">
        <f t="shared" si="27"/>
        <v>4</v>
      </c>
      <c r="AA189" s="139" t="str">
        <f t="shared" si="28"/>
        <v/>
      </c>
      <c r="AC189" s="112"/>
      <c r="AD189" s="68"/>
      <c r="AE189" s="69"/>
      <c r="AF189" s="83"/>
      <c r="AG189" s="84"/>
      <c r="AH189" s="27"/>
      <c r="AI189" s="88"/>
      <c r="AJ189" s="89"/>
      <c r="AK189" s="90"/>
      <c r="AL189" s="91"/>
      <c r="AM189" s="70"/>
      <c r="AN189" s="70"/>
      <c r="AO189" s="70"/>
      <c r="AP189" s="70"/>
      <c r="AQ189" s="70"/>
      <c r="AR189" s="70"/>
      <c r="AS189" s="49"/>
    </row>
    <row r="190" spans="2:45" s="4" customFormat="1">
      <c r="B190" s="50">
        <v>25</v>
      </c>
      <c r="C190" s="179" t="s">
        <v>931</v>
      </c>
      <c r="D190" s="166" t="s">
        <v>677</v>
      </c>
      <c r="E190" s="167" t="s">
        <v>174</v>
      </c>
      <c r="F190" s="179" t="s">
        <v>219</v>
      </c>
      <c r="G190" s="139" t="s">
        <v>15</v>
      </c>
      <c r="H190" s="145" t="s">
        <v>934</v>
      </c>
      <c r="I190" s="216" t="s">
        <v>869</v>
      </c>
      <c r="J190" s="128"/>
      <c r="K190" s="139"/>
      <c r="L190" s="139" t="str">
        <f t="shared" si="24"/>
        <v/>
      </c>
      <c r="M190" s="148" t="s">
        <v>1070</v>
      </c>
      <c r="N190" s="141"/>
      <c r="O190" s="141"/>
      <c r="P190" s="141"/>
      <c r="Q190" s="141"/>
      <c r="R190" s="141"/>
      <c r="S190" s="139" t="str">
        <f t="shared" si="25"/>
        <v/>
      </c>
      <c r="T190" s="148" t="s">
        <v>1062</v>
      </c>
      <c r="U190" s="141">
        <v>42</v>
      </c>
      <c r="V190" s="141">
        <v>0</v>
      </c>
      <c r="W190" s="141">
        <v>70</v>
      </c>
      <c r="X190" s="148">
        <v>10</v>
      </c>
      <c r="Y190" s="122">
        <f t="shared" si="26"/>
        <v>122</v>
      </c>
      <c r="Z190" s="123">
        <f t="shared" si="27"/>
        <v>3.1</v>
      </c>
      <c r="AA190" s="139" t="str">
        <f t="shared" si="28"/>
        <v/>
      </c>
      <c r="AC190" s="112"/>
      <c r="AD190" s="68"/>
      <c r="AE190" s="69"/>
      <c r="AF190" s="83"/>
      <c r="AG190" s="84"/>
      <c r="AH190" s="27"/>
      <c r="AI190" s="88"/>
      <c r="AJ190" s="89"/>
      <c r="AK190" s="90"/>
      <c r="AL190" s="91"/>
      <c r="AM190" s="70"/>
      <c r="AN190" s="70"/>
      <c r="AO190" s="70"/>
      <c r="AP190" s="70"/>
      <c r="AQ190" s="70"/>
      <c r="AR190" s="70"/>
      <c r="AS190" s="49"/>
    </row>
    <row r="191" spans="2:45" s="4" customFormat="1">
      <c r="B191" s="50">
        <v>26</v>
      </c>
      <c r="C191" s="179" t="s">
        <v>696</v>
      </c>
      <c r="D191" s="166" t="s">
        <v>563</v>
      </c>
      <c r="E191" s="167" t="s">
        <v>174</v>
      </c>
      <c r="F191" s="179" t="s">
        <v>166</v>
      </c>
      <c r="G191" s="139" t="s">
        <v>15</v>
      </c>
      <c r="H191" s="145" t="s">
        <v>934</v>
      </c>
      <c r="I191" s="216" t="s">
        <v>869</v>
      </c>
      <c r="J191" s="128"/>
      <c r="K191" s="139"/>
      <c r="L191" s="139" t="str">
        <f t="shared" si="24"/>
        <v/>
      </c>
      <c r="M191" s="148" t="s">
        <v>1070</v>
      </c>
      <c r="N191" s="141"/>
      <c r="O191" s="141"/>
      <c r="P191" s="141"/>
      <c r="Q191" s="141"/>
      <c r="R191" s="141"/>
      <c r="S191" s="139" t="str">
        <f t="shared" si="25"/>
        <v/>
      </c>
      <c r="T191" s="148" t="s">
        <v>1062</v>
      </c>
      <c r="U191" s="141">
        <v>16</v>
      </c>
      <c r="V191" s="141">
        <v>0</v>
      </c>
      <c r="W191" s="141">
        <v>30</v>
      </c>
      <c r="X191" s="148">
        <v>10</v>
      </c>
      <c r="Y191" s="122">
        <f t="shared" si="26"/>
        <v>56</v>
      </c>
      <c r="Z191" s="123">
        <f t="shared" si="27"/>
        <v>1.4</v>
      </c>
      <c r="AA191" s="139" t="str">
        <f t="shared" si="28"/>
        <v/>
      </c>
      <c r="AC191" s="112"/>
      <c r="AD191" s="68"/>
      <c r="AE191" s="69"/>
      <c r="AF191" s="83"/>
      <c r="AG191" s="84"/>
      <c r="AH191" s="27"/>
      <c r="AI191" s="88"/>
      <c r="AJ191" s="89"/>
      <c r="AK191" s="90"/>
      <c r="AL191" s="91"/>
      <c r="AM191" s="70"/>
      <c r="AN191" s="70"/>
      <c r="AO191" s="70"/>
      <c r="AP191" s="70"/>
      <c r="AQ191" s="70"/>
      <c r="AR191" s="70"/>
      <c r="AS191" s="49"/>
    </row>
    <row r="192" spans="2:45" s="4" customFormat="1">
      <c r="B192" s="50">
        <v>27</v>
      </c>
      <c r="C192" s="179" t="s">
        <v>932</v>
      </c>
      <c r="D192" s="166" t="s">
        <v>105</v>
      </c>
      <c r="E192" s="167" t="s">
        <v>933</v>
      </c>
      <c r="F192" s="179" t="s">
        <v>588</v>
      </c>
      <c r="G192" s="139" t="s">
        <v>15</v>
      </c>
      <c r="H192" s="145" t="s">
        <v>934</v>
      </c>
      <c r="I192" s="216" t="s">
        <v>869</v>
      </c>
      <c r="J192" s="128"/>
      <c r="K192" s="139"/>
      <c r="L192" s="139" t="str">
        <f t="shared" si="24"/>
        <v/>
      </c>
      <c r="M192" s="148" t="s">
        <v>1070</v>
      </c>
      <c r="N192" s="141"/>
      <c r="O192" s="141"/>
      <c r="P192" s="141"/>
      <c r="Q192" s="141"/>
      <c r="R192" s="141"/>
      <c r="S192" s="139" t="str">
        <f t="shared" si="25"/>
        <v/>
      </c>
      <c r="T192" s="148" t="s">
        <v>1062</v>
      </c>
      <c r="U192" s="141">
        <v>71</v>
      </c>
      <c r="V192" s="141">
        <v>48</v>
      </c>
      <c r="W192" s="141">
        <v>65</v>
      </c>
      <c r="X192" s="148">
        <v>10</v>
      </c>
      <c r="Y192" s="122">
        <f t="shared" si="26"/>
        <v>194</v>
      </c>
      <c r="Z192" s="123">
        <f t="shared" si="27"/>
        <v>4.9000000000000004</v>
      </c>
      <c r="AA192" s="139" t="str">
        <f t="shared" si="28"/>
        <v/>
      </c>
      <c r="AC192" s="112"/>
      <c r="AD192" s="68"/>
      <c r="AE192" s="69"/>
      <c r="AF192" s="83"/>
      <c r="AG192" s="84"/>
      <c r="AH192" s="27"/>
      <c r="AI192" s="88"/>
      <c r="AJ192" s="89"/>
      <c r="AK192" s="90"/>
      <c r="AL192" s="91"/>
      <c r="AM192" s="70"/>
      <c r="AN192" s="70"/>
      <c r="AO192" s="70"/>
      <c r="AP192" s="70"/>
      <c r="AQ192" s="70"/>
      <c r="AR192" s="70"/>
      <c r="AS192" s="49"/>
    </row>
    <row r="193" spans="2:45" s="4" customFormat="1">
      <c r="B193" s="50">
        <v>28</v>
      </c>
      <c r="C193" s="179" t="s">
        <v>658</v>
      </c>
      <c r="D193" s="166" t="s">
        <v>271</v>
      </c>
      <c r="E193" s="167" t="s">
        <v>289</v>
      </c>
      <c r="F193" s="179" t="s">
        <v>360</v>
      </c>
      <c r="G193" s="139" t="s">
        <v>15</v>
      </c>
      <c r="H193" s="145" t="s">
        <v>934</v>
      </c>
      <c r="I193" s="216" t="s">
        <v>869</v>
      </c>
      <c r="J193" s="128"/>
      <c r="K193" s="139"/>
      <c r="L193" s="139" t="str">
        <f t="shared" si="24"/>
        <v/>
      </c>
      <c r="M193" s="148" t="s">
        <v>1070</v>
      </c>
      <c r="N193" s="141"/>
      <c r="O193" s="141"/>
      <c r="P193" s="141"/>
      <c r="Q193" s="141"/>
      <c r="R193" s="141"/>
      <c r="S193" s="139" t="str">
        <f t="shared" si="25"/>
        <v/>
      </c>
      <c r="T193" s="148" t="s">
        <v>1062</v>
      </c>
      <c r="U193" s="141">
        <v>88</v>
      </c>
      <c r="V193" s="141">
        <v>55</v>
      </c>
      <c r="W193" s="141">
        <v>95</v>
      </c>
      <c r="X193" s="148">
        <v>10</v>
      </c>
      <c r="Y193" s="122">
        <f t="shared" si="26"/>
        <v>248</v>
      </c>
      <c r="Z193" s="123">
        <f t="shared" si="27"/>
        <v>6.2</v>
      </c>
      <c r="AA193" s="139" t="str">
        <f t="shared" si="28"/>
        <v/>
      </c>
      <c r="AC193" s="112"/>
      <c r="AD193" s="68"/>
      <c r="AE193" s="69"/>
      <c r="AF193" s="83"/>
      <c r="AG193" s="84"/>
      <c r="AH193" s="27"/>
      <c r="AI193" s="88"/>
      <c r="AJ193" s="89"/>
      <c r="AK193" s="90"/>
      <c r="AL193" s="91"/>
      <c r="AM193" s="70"/>
      <c r="AN193" s="70"/>
      <c r="AO193" s="70"/>
      <c r="AP193" s="70"/>
      <c r="AQ193" s="70"/>
      <c r="AR193" s="70"/>
      <c r="AS193" s="49"/>
    </row>
    <row r="194" spans="2:45" s="4" customFormat="1">
      <c r="B194" s="50">
        <v>29</v>
      </c>
      <c r="C194" s="179" t="s">
        <v>912</v>
      </c>
      <c r="D194" s="166" t="s">
        <v>913</v>
      </c>
      <c r="E194" s="167" t="s">
        <v>914</v>
      </c>
      <c r="F194" s="179" t="s">
        <v>55</v>
      </c>
      <c r="G194" s="139">
        <v>0</v>
      </c>
      <c r="H194" s="145" t="s">
        <v>934</v>
      </c>
      <c r="I194" s="216" t="s">
        <v>869</v>
      </c>
      <c r="J194" s="128"/>
      <c r="K194" s="139"/>
      <c r="L194" s="139" t="str">
        <f t="shared" si="24"/>
        <v>Không đủ ĐKDT</v>
      </c>
      <c r="M194" s="148" t="s">
        <v>1070</v>
      </c>
      <c r="N194" s="141"/>
      <c r="O194" s="141"/>
      <c r="P194" s="141"/>
      <c r="Q194" s="141"/>
      <c r="R194" s="141"/>
      <c r="S194" s="139" t="str">
        <f t="shared" si="25"/>
        <v>Không đủ ĐKDT</v>
      </c>
      <c r="T194" s="148" t="s">
        <v>1062</v>
      </c>
      <c r="U194" s="148" t="s">
        <v>1086</v>
      </c>
      <c r="V194" s="148" t="s">
        <v>1086</v>
      </c>
      <c r="W194" s="148" t="s">
        <v>1086</v>
      </c>
      <c r="X194" s="148" t="s">
        <v>1086</v>
      </c>
      <c r="Y194" s="122">
        <f t="shared" si="26"/>
        <v>0</v>
      </c>
      <c r="Z194" s="123">
        <f t="shared" si="27"/>
        <v>0</v>
      </c>
      <c r="AA194" s="139" t="str">
        <f t="shared" si="28"/>
        <v>Không đủ ĐKDT</v>
      </c>
      <c r="AC194" s="112"/>
      <c r="AD194" s="68"/>
      <c r="AE194" s="69"/>
      <c r="AF194" s="83"/>
      <c r="AG194" s="84"/>
      <c r="AH194" s="27"/>
      <c r="AI194" s="88"/>
      <c r="AJ194" s="89"/>
      <c r="AK194" s="90"/>
      <c r="AL194" s="91"/>
      <c r="AM194" s="70"/>
      <c r="AN194" s="70"/>
      <c r="AO194" s="70"/>
      <c r="AP194" s="70"/>
      <c r="AQ194" s="70"/>
      <c r="AR194" s="70"/>
      <c r="AS194" s="49"/>
    </row>
    <row r="195" spans="2:45" s="4" customFormat="1">
      <c r="B195" s="50">
        <v>30</v>
      </c>
      <c r="C195" s="179" t="s">
        <v>915</v>
      </c>
      <c r="D195" s="166" t="s">
        <v>354</v>
      </c>
      <c r="E195" s="167" t="s">
        <v>138</v>
      </c>
      <c r="F195" s="179" t="s">
        <v>553</v>
      </c>
      <c r="G195" s="139">
        <v>0</v>
      </c>
      <c r="H195" s="145" t="s">
        <v>934</v>
      </c>
      <c r="I195" s="216" t="s">
        <v>869</v>
      </c>
      <c r="J195" s="128"/>
      <c r="K195" s="139"/>
      <c r="L195" s="139" t="str">
        <f t="shared" si="24"/>
        <v>Không đủ ĐKDT</v>
      </c>
      <c r="M195" s="148" t="s">
        <v>1070</v>
      </c>
      <c r="N195" s="141"/>
      <c r="O195" s="141"/>
      <c r="P195" s="141"/>
      <c r="Q195" s="141"/>
      <c r="R195" s="141"/>
      <c r="S195" s="139" t="str">
        <f t="shared" si="25"/>
        <v>Không đủ ĐKDT</v>
      </c>
      <c r="T195" s="148" t="s">
        <v>1062</v>
      </c>
      <c r="U195" s="148" t="s">
        <v>1086</v>
      </c>
      <c r="V195" s="148" t="s">
        <v>1086</v>
      </c>
      <c r="W195" s="148" t="s">
        <v>1086</v>
      </c>
      <c r="X195" s="148" t="s">
        <v>1086</v>
      </c>
      <c r="Y195" s="122">
        <f t="shared" si="26"/>
        <v>0</v>
      </c>
      <c r="Z195" s="123">
        <f t="shared" si="27"/>
        <v>0</v>
      </c>
      <c r="AA195" s="139" t="str">
        <f t="shared" si="28"/>
        <v>Không đủ ĐKDT</v>
      </c>
      <c r="AC195" s="112"/>
      <c r="AD195" s="68"/>
      <c r="AE195" s="69"/>
      <c r="AF195" s="83"/>
      <c r="AG195" s="84"/>
      <c r="AH195" s="27"/>
      <c r="AI195" s="88"/>
      <c r="AJ195" s="89"/>
      <c r="AK195" s="90"/>
      <c r="AL195" s="91"/>
      <c r="AM195" s="70"/>
      <c r="AN195" s="70"/>
      <c r="AO195" s="70"/>
      <c r="AP195" s="70"/>
      <c r="AQ195" s="70"/>
      <c r="AR195" s="70"/>
      <c r="AS195" s="49"/>
    </row>
    <row r="196" spans="2:45" s="4" customFormat="1">
      <c r="B196" s="50">
        <v>31</v>
      </c>
      <c r="C196" s="179" t="s">
        <v>763</v>
      </c>
      <c r="D196" s="166" t="s">
        <v>70</v>
      </c>
      <c r="E196" s="167" t="s">
        <v>716</v>
      </c>
      <c r="F196" s="179" t="s">
        <v>380</v>
      </c>
      <c r="G196" s="139">
        <v>0</v>
      </c>
      <c r="H196" s="145" t="s">
        <v>934</v>
      </c>
      <c r="I196" s="216" t="s">
        <v>869</v>
      </c>
      <c r="J196" s="128"/>
      <c r="K196" s="139"/>
      <c r="L196" s="139" t="str">
        <f t="shared" si="24"/>
        <v>Không đủ ĐKDT</v>
      </c>
      <c r="M196" s="148" t="s">
        <v>1070</v>
      </c>
      <c r="N196" s="141"/>
      <c r="O196" s="141"/>
      <c r="P196" s="141"/>
      <c r="Q196" s="141"/>
      <c r="R196" s="141"/>
      <c r="S196" s="139" t="str">
        <f t="shared" si="25"/>
        <v>Không đủ ĐKDT</v>
      </c>
      <c r="T196" s="148" t="s">
        <v>1062</v>
      </c>
      <c r="U196" s="148" t="s">
        <v>1086</v>
      </c>
      <c r="V196" s="148" t="s">
        <v>1086</v>
      </c>
      <c r="W196" s="148" t="s">
        <v>1086</v>
      </c>
      <c r="X196" s="148" t="s">
        <v>1086</v>
      </c>
      <c r="Y196" s="122">
        <f t="shared" si="26"/>
        <v>0</v>
      </c>
      <c r="Z196" s="123">
        <f t="shared" si="27"/>
        <v>0</v>
      </c>
      <c r="AA196" s="139" t="str">
        <f t="shared" si="28"/>
        <v>Không đủ ĐKDT</v>
      </c>
      <c r="AC196" s="112"/>
      <c r="AD196" s="68"/>
      <c r="AE196" s="69"/>
      <c r="AF196" s="83"/>
      <c r="AG196" s="84"/>
      <c r="AH196" s="27"/>
      <c r="AI196" s="88"/>
      <c r="AJ196" s="89"/>
      <c r="AK196" s="90"/>
      <c r="AL196" s="91"/>
      <c r="AM196" s="70"/>
      <c r="AN196" s="70"/>
      <c r="AO196" s="70"/>
      <c r="AP196" s="70"/>
      <c r="AQ196" s="70"/>
      <c r="AR196" s="70"/>
      <c r="AS196" s="49"/>
    </row>
    <row r="197" spans="2:45" s="4" customFormat="1">
      <c r="B197" s="50">
        <v>32</v>
      </c>
      <c r="C197" s="179" t="s">
        <v>475</v>
      </c>
      <c r="D197" s="166" t="s">
        <v>476</v>
      </c>
      <c r="E197" s="167" t="s">
        <v>374</v>
      </c>
      <c r="F197" s="179" t="s">
        <v>453</v>
      </c>
      <c r="G197" s="139">
        <v>0</v>
      </c>
      <c r="H197" s="145" t="s">
        <v>934</v>
      </c>
      <c r="I197" s="216" t="s">
        <v>869</v>
      </c>
      <c r="J197" s="128"/>
      <c r="K197" s="139"/>
      <c r="L197" s="139" t="str">
        <f t="shared" si="24"/>
        <v>Không đủ ĐKDT</v>
      </c>
      <c r="M197" s="148" t="s">
        <v>1070</v>
      </c>
      <c r="N197" s="141"/>
      <c r="O197" s="141"/>
      <c r="P197" s="141"/>
      <c r="Q197" s="141"/>
      <c r="R197" s="141"/>
      <c r="S197" s="139" t="str">
        <f t="shared" si="25"/>
        <v>Không đủ ĐKDT</v>
      </c>
      <c r="T197" s="148" t="s">
        <v>1062</v>
      </c>
      <c r="U197" s="148" t="s">
        <v>1086</v>
      </c>
      <c r="V197" s="148" t="s">
        <v>1086</v>
      </c>
      <c r="W197" s="148" t="s">
        <v>1086</v>
      </c>
      <c r="X197" s="148" t="s">
        <v>1086</v>
      </c>
      <c r="Y197" s="122">
        <f t="shared" si="26"/>
        <v>0</v>
      </c>
      <c r="Z197" s="123">
        <f t="shared" si="27"/>
        <v>0</v>
      </c>
      <c r="AA197" s="139" t="str">
        <f t="shared" si="28"/>
        <v>Không đủ ĐKDT</v>
      </c>
      <c r="AC197" s="112"/>
      <c r="AD197" s="68"/>
      <c r="AE197" s="69"/>
      <c r="AF197" s="83"/>
      <c r="AG197" s="84"/>
      <c r="AH197" s="27"/>
      <c r="AI197" s="88"/>
      <c r="AJ197" s="89"/>
      <c r="AK197" s="90"/>
      <c r="AL197" s="91"/>
      <c r="AM197" s="70"/>
      <c r="AN197" s="70"/>
      <c r="AO197" s="70"/>
      <c r="AP197" s="70"/>
      <c r="AQ197" s="70"/>
      <c r="AR197" s="70"/>
      <c r="AS197" s="49"/>
    </row>
    <row r="198" spans="2:45" s="4" customFormat="1">
      <c r="B198" s="50">
        <v>33</v>
      </c>
      <c r="C198" s="179" t="s">
        <v>666</v>
      </c>
      <c r="D198" s="166" t="s">
        <v>667</v>
      </c>
      <c r="E198" s="167" t="s">
        <v>209</v>
      </c>
      <c r="F198" s="179" t="s">
        <v>189</v>
      </c>
      <c r="G198" s="139">
        <v>0</v>
      </c>
      <c r="H198" s="145" t="s">
        <v>934</v>
      </c>
      <c r="I198" s="216" t="s">
        <v>869</v>
      </c>
      <c r="J198" s="128"/>
      <c r="K198" s="139"/>
      <c r="L198" s="139" t="str">
        <f t="shared" si="24"/>
        <v>Không đủ ĐKDT</v>
      </c>
      <c r="M198" s="148" t="s">
        <v>1070</v>
      </c>
      <c r="N198" s="141"/>
      <c r="O198" s="141"/>
      <c r="P198" s="141"/>
      <c r="Q198" s="141"/>
      <c r="R198" s="141"/>
      <c r="S198" s="139" t="str">
        <f t="shared" si="25"/>
        <v>Không đủ ĐKDT</v>
      </c>
      <c r="T198" s="148" t="s">
        <v>1062</v>
      </c>
      <c r="U198" s="148" t="s">
        <v>1086</v>
      </c>
      <c r="V198" s="148" t="s">
        <v>1086</v>
      </c>
      <c r="W198" s="148" t="s">
        <v>1086</v>
      </c>
      <c r="X198" s="148" t="s">
        <v>1086</v>
      </c>
      <c r="Y198" s="122">
        <f t="shared" si="26"/>
        <v>0</v>
      </c>
      <c r="Z198" s="123">
        <f t="shared" si="27"/>
        <v>0</v>
      </c>
      <c r="AA198" s="139" t="str">
        <f t="shared" si="28"/>
        <v>Không đủ ĐKDT</v>
      </c>
      <c r="AC198" s="112"/>
      <c r="AD198" s="68"/>
      <c r="AE198" s="69"/>
      <c r="AF198" s="83"/>
      <c r="AG198" s="84"/>
      <c r="AH198" s="27"/>
      <c r="AI198" s="88"/>
      <c r="AJ198" s="89"/>
      <c r="AK198" s="90"/>
      <c r="AL198" s="91"/>
      <c r="AM198" s="70"/>
      <c r="AN198" s="70"/>
      <c r="AO198" s="70"/>
      <c r="AP198" s="70"/>
      <c r="AQ198" s="70"/>
      <c r="AR198" s="70"/>
      <c r="AS198" s="49"/>
    </row>
    <row r="199" spans="2:45" s="4" customFormat="1">
      <c r="B199" s="50">
        <v>34</v>
      </c>
      <c r="C199" s="179" t="s">
        <v>916</v>
      </c>
      <c r="D199" s="166" t="s">
        <v>105</v>
      </c>
      <c r="E199" s="167" t="s">
        <v>174</v>
      </c>
      <c r="F199" s="179" t="s">
        <v>588</v>
      </c>
      <c r="G199" s="139">
        <v>0</v>
      </c>
      <c r="H199" s="145" t="s">
        <v>934</v>
      </c>
      <c r="I199" s="216" t="s">
        <v>869</v>
      </c>
      <c r="J199" s="128"/>
      <c r="K199" s="139"/>
      <c r="L199" s="139" t="str">
        <f t="shared" si="24"/>
        <v>Không đủ ĐKDT</v>
      </c>
      <c r="M199" s="148" t="s">
        <v>1070</v>
      </c>
      <c r="N199" s="141"/>
      <c r="O199" s="141"/>
      <c r="P199" s="141"/>
      <c r="Q199" s="141"/>
      <c r="R199" s="141"/>
      <c r="S199" s="139" t="str">
        <f t="shared" si="25"/>
        <v>Không đủ ĐKDT</v>
      </c>
      <c r="T199" s="148" t="s">
        <v>1062</v>
      </c>
      <c r="U199" s="148" t="s">
        <v>1086</v>
      </c>
      <c r="V199" s="148" t="s">
        <v>1086</v>
      </c>
      <c r="W199" s="148" t="s">
        <v>1086</v>
      </c>
      <c r="X199" s="148" t="s">
        <v>1086</v>
      </c>
      <c r="Y199" s="122">
        <f t="shared" si="26"/>
        <v>0</v>
      </c>
      <c r="Z199" s="123">
        <f t="shared" si="27"/>
        <v>0</v>
      </c>
      <c r="AA199" s="139" t="str">
        <f t="shared" si="28"/>
        <v>Không đủ ĐKDT</v>
      </c>
      <c r="AC199" s="112"/>
      <c r="AD199" s="68"/>
      <c r="AE199" s="69"/>
      <c r="AF199" s="83"/>
      <c r="AG199" s="84"/>
      <c r="AH199" s="27"/>
      <c r="AI199" s="88"/>
      <c r="AJ199" s="89"/>
      <c r="AK199" s="90"/>
      <c r="AL199" s="91"/>
      <c r="AM199" s="70"/>
      <c r="AN199" s="70"/>
      <c r="AO199" s="70"/>
      <c r="AP199" s="70"/>
      <c r="AQ199" s="70"/>
      <c r="AR199" s="70"/>
      <c r="AS199" s="49"/>
    </row>
    <row r="200" spans="2:45" s="4" customFormat="1">
      <c r="B200" s="50">
        <v>35</v>
      </c>
      <c r="C200" s="179" t="s">
        <v>678</v>
      </c>
      <c r="D200" s="166" t="s">
        <v>162</v>
      </c>
      <c r="E200" s="167" t="s">
        <v>174</v>
      </c>
      <c r="F200" s="179" t="s">
        <v>603</v>
      </c>
      <c r="G200" s="139">
        <v>0</v>
      </c>
      <c r="H200" s="145" t="s">
        <v>934</v>
      </c>
      <c r="I200" s="216" t="s">
        <v>869</v>
      </c>
      <c r="J200" s="128"/>
      <c r="K200" s="139"/>
      <c r="L200" s="139" t="str">
        <f t="shared" si="24"/>
        <v>Không đủ ĐKDT</v>
      </c>
      <c r="M200" s="148" t="s">
        <v>1070</v>
      </c>
      <c r="N200" s="141"/>
      <c r="O200" s="141"/>
      <c r="P200" s="141"/>
      <c r="Q200" s="141"/>
      <c r="R200" s="141"/>
      <c r="S200" s="139" t="str">
        <f t="shared" si="25"/>
        <v>Không đủ ĐKDT</v>
      </c>
      <c r="T200" s="148" t="s">
        <v>1062</v>
      </c>
      <c r="U200" s="148" t="s">
        <v>1086</v>
      </c>
      <c r="V200" s="148" t="s">
        <v>1086</v>
      </c>
      <c r="W200" s="148" t="s">
        <v>1086</v>
      </c>
      <c r="X200" s="148" t="s">
        <v>1086</v>
      </c>
      <c r="Y200" s="122">
        <f t="shared" si="26"/>
        <v>0</v>
      </c>
      <c r="Z200" s="123">
        <f t="shared" si="27"/>
        <v>0</v>
      </c>
      <c r="AA200" s="139" t="str">
        <f t="shared" si="28"/>
        <v>Không đủ ĐKDT</v>
      </c>
      <c r="AC200" s="112"/>
      <c r="AD200" s="68"/>
      <c r="AE200" s="69"/>
      <c r="AF200" s="83"/>
      <c r="AG200" s="84"/>
      <c r="AH200" s="27"/>
      <c r="AI200" s="88"/>
      <c r="AJ200" s="89"/>
      <c r="AK200" s="90"/>
      <c r="AL200" s="91"/>
      <c r="AM200" s="70"/>
      <c r="AN200" s="70"/>
      <c r="AO200" s="70"/>
      <c r="AP200" s="70"/>
      <c r="AQ200" s="70"/>
      <c r="AR200" s="70"/>
      <c r="AS200" s="49"/>
    </row>
    <row r="201" spans="2:45" s="4" customFormat="1">
      <c r="B201" s="50">
        <v>36</v>
      </c>
      <c r="C201" s="179" t="s">
        <v>679</v>
      </c>
      <c r="D201" s="166" t="s">
        <v>103</v>
      </c>
      <c r="E201" s="167" t="s">
        <v>88</v>
      </c>
      <c r="F201" s="179" t="s">
        <v>366</v>
      </c>
      <c r="G201" s="139">
        <v>0</v>
      </c>
      <c r="H201" s="145" t="s">
        <v>934</v>
      </c>
      <c r="I201" s="216" t="s">
        <v>869</v>
      </c>
      <c r="J201" s="128"/>
      <c r="K201" s="139"/>
      <c r="L201" s="139" t="str">
        <f t="shared" si="24"/>
        <v>Không đủ ĐKDT</v>
      </c>
      <c r="M201" s="148" t="s">
        <v>1070</v>
      </c>
      <c r="N201" s="141"/>
      <c r="O201" s="141"/>
      <c r="P201" s="141"/>
      <c r="Q201" s="141"/>
      <c r="R201" s="141"/>
      <c r="S201" s="139" t="str">
        <f t="shared" si="25"/>
        <v>Không đủ ĐKDT</v>
      </c>
      <c r="T201" s="148" t="s">
        <v>1062</v>
      </c>
      <c r="U201" s="148" t="s">
        <v>1086</v>
      </c>
      <c r="V201" s="148" t="s">
        <v>1086</v>
      </c>
      <c r="W201" s="148" t="s">
        <v>1086</v>
      </c>
      <c r="X201" s="148" t="s">
        <v>1086</v>
      </c>
      <c r="Y201" s="122">
        <f t="shared" si="26"/>
        <v>0</v>
      </c>
      <c r="Z201" s="123">
        <f t="shared" si="27"/>
        <v>0</v>
      </c>
      <c r="AA201" s="139" t="str">
        <f t="shared" si="28"/>
        <v>Không đủ ĐKDT</v>
      </c>
      <c r="AC201" s="112"/>
      <c r="AD201" s="68"/>
      <c r="AE201" s="69"/>
      <c r="AF201" s="83"/>
      <c r="AG201" s="84"/>
      <c r="AH201" s="27"/>
      <c r="AI201" s="88"/>
      <c r="AJ201" s="89"/>
      <c r="AK201" s="90"/>
      <c r="AL201" s="91"/>
      <c r="AM201" s="70"/>
      <c r="AN201" s="70"/>
      <c r="AO201" s="70"/>
      <c r="AP201" s="70"/>
      <c r="AQ201" s="70"/>
      <c r="AR201" s="70"/>
      <c r="AS201" s="49"/>
    </row>
    <row r="202" spans="2:45" s="4" customFormat="1">
      <c r="B202" s="50">
        <v>37</v>
      </c>
      <c r="C202" s="179" t="s">
        <v>291</v>
      </c>
      <c r="D202" s="166" t="s">
        <v>292</v>
      </c>
      <c r="E202" s="167" t="s">
        <v>123</v>
      </c>
      <c r="F202" s="179" t="s">
        <v>293</v>
      </c>
      <c r="G202" s="139">
        <v>0</v>
      </c>
      <c r="H202" s="145" t="s">
        <v>934</v>
      </c>
      <c r="I202" s="216" t="s">
        <v>869</v>
      </c>
      <c r="J202" s="128"/>
      <c r="K202" s="139"/>
      <c r="L202" s="139" t="str">
        <f t="shared" si="24"/>
        <v>Không đủ ĐKDT</v>
      </c>
      <c r="M202" s="148" t="s">
        <v>1070</v>
      </c>
      <c r="N202" s="141"/>
      <c r="O202" s="141"/>
      <c r="P202" s="141"/>
      <c r="Q202" s="141"/>
      <c r="R202" s="141"/>
      <c r="S202" s="139" t="str">
        <f t="shared" si="25"/>
        <v>Không đủ ĐKDT</v>
      </c>
      <c r="T202" s="148" t="s">
        <v>1062</v>
      </c>
      <c r="U202" s="148" t="s">
        <v>1086</v>
      </c>
      <c r="V202" s="148" t="s">
        <v>1086</v>
      </c>
      <c r="W202" s="148" t="s">
        <v>1086</v>
      </c>
      <c r="X202" s="148" t="s">
        <v>1086</v>
      </c>
      <c r="Y202" s="122">
        <f t="shared" si="26"/>
        <v>0</v>
      </c>
      <c r="Z202" s="123">
        <f t="shared" si="27"/>
        <v>0</v>
      </c>
      <c r="AA202" s="139" t="str">
        <f t="shared" si="28"/>
        <v>Không đủ ĐKDT</v>
      </c>
      <c r="AC202" s="112"/>
      <c r="AD202" s="68"/>
      <c r="AE202" s="69"/>
      <c r="AF202" s="83"/>
      <c r="AG202" s="84"/>
      <c r="AH202" s="27"/>
      <c r="AI202" s="88"/>
      <c r="AJ202" s="89"/>
      <c r="AK202" s="90"/>
      <c r="AL202" s="91"/>
      <c r="AM202" s="70"/>
      <c r="AN202" s="70"/>
      <c r="AO202" s="70"/>
      <c r="AP202" s="70"/>
      <c r="AQ202" s="70"/>
      <c r="AR202" s="70"/>
      <c r="AS202" s="49"/>
    </row>
    <row r="203" spans="2:45" s="4" customFormat="1">
      <c r="B203" s="50">
        <v>38</v>
      </c>
      <c r="C203" s="179" t="s">
        <v>917</v>
      </c>
      <c r="D203" s="166" t="s">
        <v>117</v>
      </c>
      <c r="E203" s="167" t="s">
        <v>123</v>
      </c>
      <c r="F203" s="179" t="s">
        <v>572</v>
      </c>
      <c r="G203" s="139">
        <v>0</v>
      </c>
      <c r="H203" s="145" t="s">
        <v>934</v>
      </c>
      <c r="I203" s="216" t="s">
        <v>869</v>
      </c>
      <c r="J203" s="128"/>
      <c r="K203" s="139"/>
      <c r="L203" s="139" t="str">
        <f t="shared" si="24"/>
        <v>Không đủ ĐKDT</v>
      </c>
      <c r="M203" s="148" t="s">
        <v>1070</v>
      </c>
      <c r="N203" s="141"/>
      <c r="O203" s="141"/>
      <c r="P203" s="141"/>
      <c r="Q203" s="141"/>
      <c r="R203" s="141"/>
      <c r="S203" s="139" t="str">
        <f t="shared" si="25"/>
        <v>Không đủ ĐKDT</v>
      </c>
      <c r="T203" s="148" t="s">
        <v>1062</v>
      </c>
      <c r="U203" s="148" t="s">
        <v>1086</v>
      </c>
      <c r="V203" s="148" t="s">
        <v>1086</v>
      </c>
      <c r="W203" s="148" t="s">
        <v>1086</v>
      </c>
      <c r="X203" s="148" t="s">
        <v>1086</v>
      </c>
      <c r="Y203" s="122">
        <f t="shared" si="26"/>
        <v>0</v>
      </c>
      <c r="Z203" s="123">
        <f t="shared" si="27"/>
        <v>0</v>
      </c>
      <c r="AA203" s="139" t="str">
        <f t="shared" si="28"/>
        <v>Không đủ ĐKDT</v>
      </c>
      <c r="AC203" s="112"/>
      <c r="AD203" s="68"/>
      <c r="AE203" s="69"/>
      <c r="AF203" s="83"/>
      <c r="AG203" s="84"/>
      <c r="AH203" s="27"/>
      <c r="AI203" s="88"/>
      <c r="AJ203" s="89"/>
      <c r="AK203" s="90"/>
      <c r="AL203" s="91"/>
      <c r="AM203" s="70"/>
      <c r="AN203" s="70"/>
      <c r="AO203" s="70"/>
      <c r="AP203" s="70"/>
      <c r="AQ203" s="70"/>
      <c r="AR203" s="70"/>
      <c r="AS203" s="49"/>
    </row>
    <row r="204" spans="2:45" s="4" customFormat="1">
      <c r="B204" s="50">
        <v>1</v>
      </c>
      <c r="C204" s="178" t="s">
        <v>648</v>
      </c>
      <c r="D204" s="162" t="s">
        <v>290</v>
      </c>
      <c r="E204" s="163" t="s">
        <v>48</v>
      </c>
      <c r="F204" s="178" t="s">
        <v>380</v>
      </c>
      <c r="G204" s="139" t="s">
        <v>15</v>
      </c>
      <c r="H204" s="173" t="s">
        <v>952</v>
      </c>
      <c r="I204" s="216" t="s">
        <v>869</v>
      </c>
      <c r="J204" s="128"/>
      <c r="K204" s="139"/>
      <c r="L204" s="139" t="str">
        <f t="shared" ref="L204:L242" si="29">+IF(OR($G204=0,$H204=0),"Không đủ ĐKDT","")</f>
        <v/>
      </c>
      <c r="M204" s="148" t="s">
        <v>1072</v>
      </c>
      <c r="N204" s="141"/>
      <c r="O204" s="141"/>
      <c r="P204" s="141"/>
      <c r="Q204" s="141"/>
      <c r="R204" s="141"/>
      <c r="S204" s="139" t="str">
        <f t="shared" ref="S204:S242" si="30">+IF(OR($G204=0,$H204=0),"Không đủ ĐKDT","")</f>
        <v/>
      </c>
      <c r="T204" s="148" t="s">
        <v>1071</v>
      </c>
      <c r="U204" s="141">
        <v>52</v>
      </c>
      <c r="V204" s="141">
        <v>42</v>
      </c>
      <c r="W204" s="141">
        <v>70</v>
      </c>
      <c r="X204" s="148">
        <v>65</v>
      </c>
      <c r="Y204" s="122">
        <f t="shared" ref="Y204:Y242" si="31">SUM(U204:X204)</f>
        <v>229</v>
      </c>
      <c r="Z204" s="123">
        <f t="shared" ref="Z204:Z242" si="32">ROUND(Y204/40,1)</f>
        <v>5.7</v>
      </c>
      <c r="AA204" s="139" t="str">
        <f t="shared" ref="AA204:AA216" si="33">+IF($G204=0,"Không đủ ĐKDT","")</f>
        <v/>
      </c>
      <c r="AC204" s="112"/>
      <c r="AD204" s="68"/>
      <c r="AE204" s="69"/>
      <c r="AF204" s="83"/>
      <c r="AG204" s="84"/>
      <c r="AH204" s="27"/>
      <c r="AI204" s="88"/>
      <c r="AJ204" s="89"/>
      <c r="AK204" s="90"/>
      <c r="AL204" s="91"/>
      <c r="AM204" s="70"/>
      <c r="AN204" s="70"/>
      <c r="AO204" s="70"/>
      <c r="AP204" s="70"/>
      <c r="AQ204" s="70"/>
      <c r="AR204" s="70"/>
      <c r="AS204" s="49"/>
    </row>
    <row r="205" spans="2:45" s="4" customFormat="1">
      <c r="B205" s="50">
        <v>2</v>
      </c>
      <c r="C205" s="179" t="s">
        <v>935</v>
      </c>
      <c r="D205" s="166" t="s">
        <v>372</v>
      </c>
      <c r="E205" s="167" t="s">
        <v>48</v>
      </c>
      <c r="F205" s="179" t="s">
        <v>404</v>
      </c>
      <c r="G205" s="139" t="s">
        <v>15</v>
      </c>
      <c r="H205" s="145" t="s">
        <v>952</v>
      </c>
      <c r="I205" s="216" t="s">
        <v>869</v>
      </c>
      <c r="J205" s="128"/>
      <c r="K205" s="139"/>
      <c r="L205" s="139" t="str">
        <f t="shared" si="29"/>
        <v/>
      </c>
      <c r="M205" s="148" t="s">
        <v>1072</v>
      </c>
      <c r="N205" s="141"/>
      <c r="O205" s="141"/>
      <c r="P205" s="141"/>
      <c r="Q205" s="141"/>
      <c r="R205" s="141"/>
      <c r="S205" s="139" t="str">
        <f t="shared" si="30"/>
        <v/>
      </c>
      <c r="T205" s="148" t="s">
        <v>1071</v>
      </c>
      <c r="U205" s="141">
        <v>78</v>
      </c>
      <c r="V205" s="141">
        <v>63</v>
      </c>
      <c r="W205" s="141">
        <v>60</v>
      </c>
      <c r="X205" s="148">
        <v>1</v>
      </c>
      <c r="Y205" s="122">
        <f t="shared" si="31"/>
        <v>202</v>
      </c>
      <c r="Z205" s="123">
        <f t="shared" si="32"/>
        <v>5.0999999999999996</v>
      </c>
      <c r="AA205" s="139" t="str">
        <f t="shared" si="33"/>
        <v/>
      </c>
      <c r="AC205" s="112"/>
      <c r="AD205" s="68"/>
      <c r="AE205" s="69"/>
      <c r="AF205" s="83"/>
      <c r="AG205" s="84"/>
      <c r="AH205" s="27"/>
      <c r="AI205" s="88"/>
      <c r="AJ205" s="89"/>
      <c r="AK205" s="90"/>
      <c r="AL205" s="91"/>
      <c r="AM205" s="70"/>
      <c r="AN205" s="70"/>
      <c r="AO205" s="70"/>
      <c r="AP205" s="70"/>
      <c r="AQ205" s="70"/>
      <c r="AR205" s="70"/>
      <c r="AS205" s="49"/>
    </row>
    <row r="206" spans="2:45" s="4" customFormat="1">
      <c r="B206" s="50">
        <v>3</v>
      </c>
      <c r="C206" s="179" t="s">
        <v>936</v>
      </c>
      <c r="D206" s="166" t="s">
        <v>351</v>
      </c>
      <c r="E206" s="167" t="s">
        <v>48</v>
      </c>
      <c r="F206" s="179" t="s">
        <v>219</v>
      </c>
      <c r="G206" s="139" t="s">
        <v>15</v>
      </c>
      <c r="H206" s="145" t="s">
        <v>952</v>
      </c>
      <c r="I206" s="216" t="s">
        <v>869</v>
      </c>
      <c r="J206" s="128"/>
      <c r="K206" s="139"/>
      <c r="L206" s="139" t="str">
        <f t="shared" si="29"/>
        <v/>
      </c>
      <c r="M206" s="148" t="s">
        <v>1072</v>
      </c>
      <c r="N206" s="141"/>
      <c r="O206" s="141"/>
      <c r="P206" s="141"/>
      <c r="Q206" s="141"/>
      <c r="R206" s="141"/>
      <c r="S206" s="139" t="str">
        <f t="shared" si="30"/>
        <v/>
      </c>
      <c r="T206" s="148" t="s">
        <v>1071</v>
      </c>
      <c r="U206" s="141">
        <v>8</v>
      </c>
      <c r="V206" s="141">
        <v>1</v>
      </c>
      <c r="W206" s="141">
        <v>45</v>
      </c>
      <c r="X206" s="148">
        <v>1</v>
      </c>
      <c r="Y206" s="122">
        <f t="shared" si="31"/>
        <v>55</v>
      </c>
      <c r="Z206" s="123">
        <f t="shared" si="32"/>
        <v>1.4</v>
      </c>
      <c r="AA206" s="139" t="str">
        <f t="shared" si="33"/>
        <v/>
      </c>
      <c r="AC206" s="112"/>
      <c r="AD206" s="68"/>
      <c r="AE206" s="69"/>
      <c r="AF206" s="83"/>
      <c r="AG206" s="84"/>
      <c r="AH206" s="27"/>
      <c r="AI206" s="88"/>
      <c r="AJ206" s="89"/>
      <c r="AK206" s="90"/>
      <c r="AL206" s="91"/>
      <c r="AM206" s="70"/>
      <c r="AN206" s="70"/>
      <c r="AO206" s="70"/>
      <c r="AP206" s="70"/>
      <c r="AQ206" s="70"/>
      <c r="AR206" s="70"/>
      <c r="AS206" s="49"/>
    </row>
    <row r="207" spans="2:45" s="4" customFormat="1">
      <c r="B207" s="50">
        <v>4</v>
      </c>
      <c r="C207" s="179" t="s">
        <v>540</v>
      </c>
      <c r="D207" s="166" t="s">
        <v>200</v>
      </c>
      <c r="E207" s="167" t="s">
        <v>48</v>
      </c>
      <c r="F207" s="179" t="s">
        <v>541</v>
      </c>
      <c r="G207" s="139" t="s">
        <v>15</v>
      </c>
      <c r="H207" s="145" t="s">
        <v>952</v>
      </c>
      <c r="I207" s="216" t="s">
        <v>869</v>
      </c>
      <c r="J207" s="128"/>
      <c r="K207" s="139"/>
      <c r="L207" s="139" t="str">
        <f t="shared" si="29"/>
        <v/>
      </c>
      <c r="M207" s="148" t="s">
        <v>1072</v>
      </c>
      <c r="N207" s="141"/>
      <c r="O207" s="141"/>
      <c r="P207" s="141"/>
      <c r="Q207" s="141"/>
      <c r="R207" s="141"/>
      <c r="S207" s="139" t="str">
        <f t="shared" si="30"/>
        <v/>
      </c>
      <c r="T207" s="148" t="s">
        <v>1071</v>
      </c>
      <c r="U207" s="141">
        <v>21</v>
      </c>
      <c r="V207" s="141">
        <v>30</v>
      </c>
      <c r="W207" s="141">
        <v>40</v>
      </c>
      <c r="X207" s="148">
        <v>1</v>
      </c>
      <c r="Y207" s="122">
        <f t="shared" si="31"/>
        <v>92</v>
      </c>
      <c r="Z207" s="123">
        <f t="shared" si="32"/>
        <v>2.2999999999999998</v>
      </c>
      <c r="AA207" s="139" t="str">
        <f t="shared" si="33"/>
        <v/>
      </c>
      <c r="AC207" s="112"/>
      <c r="AD207" s="68"/>
      <c r="AE207" s="69"/>
      <c r="AF207" s="83"/>
      <c r="AG207" s="84"/>
      <c r="AH207" s="27"/>
      <c r="AI207" s="88"/>
      <c r="AJ207" s="89"/>
      <c r="AK207" s="90"/>
      <c r="AL207" s="91"/>
      <c r="AM207" s="70"/>
      <c r="AN207" s="70"/>
      <c r="AO207" s="70"/>
      <c r="AP207" s="70"/>
      <c r="AQ207" s="70"/>
      <c r="AR207" s="70"/>
      <c r="AS207" s="49"/>
    </row>
    <row r="208" spans="2:45" s="4" customFormat="1">
      <c r="B208" s="50">
        <v>5</v>
      </c>
      <c r="C208" s="179" t="s">
        <v>660</v>
      </c>
      <c r="D208" s="166" t="s">
        <v>160</v>
      </c>
      <c r="E208" s="167" t="s">
        <v>48</v>
      </c>
      <c r="F208" s="179" t="s">
        <v>386</v>
      </c>
      <c r="G208" s="139" t="s">
        <v>15</v>
      </c>
      <c r="H208" s="145" t="s">
        <v>952</v>
      </c>
      <c r="I208" s="216" t="s">
        <v>869</v>
      </c>
      <c r="J208" s="128"/>
      <c r="K208" s="139"/>
      <c r="L208" s="139" t="str">
        <f t="shared" si="29"/>
        <v/>
      </c>
      <c r="M208" s="148" t="s">
        <v>1072</v>
      </c>
      <c r="N208" s="141"/>
      <c r="O208" s="141"/>
      <c r="P208" s="141"/>
      <c r="Q208" s="141"/>
      <c r="R208" s="141"/>
      <c r="S208" s="139" t="str">
        <f t="shared" si="30"/>
        <v/>
      </c>
      <c r="T208" s="148" t="s">
        <v>1071</v>
      </c>
      <c r="U208" s="141">
        <v>96</v>
      </c>
      <c r="V208" s="141">
        <v>86</v>
      </c>
      <c r="W208" s="141">
        <v>95</v>
      </c>
      <c r="X208" s="148">
        <v>100</v>
      </c>
      <c r="Y208" s="122">
        <f t="shared" si="31"/>
        <v>377</v>
      </c>
      <c r="Z208" s="123">
        <f t="shared" si="32"/>
        <v>9.4</v>
      </c>
      <c r="AA208" s="139" t="str">
        <f t="shared" si="33"/>
        <v/>
      </c>
      <c r="AC208" s="112"/>
      <c r="AD208" s="68"/>
      <c r="AE208" s="69"/>
      <c r="AF208" s="83"/>
      <c r="AG208" s="84"/>
      <c r="AH208" s="27"/>
      <c r="AI208" s="88"/>
      <c r="AJ208" s="89"/>
      <c r="AK208" s="90"/>
      <c r="AL208" s="91"/>
      <c r="AM208" s="70"/>
      <c r="AN208" s="70"/>
      <c r="AO208" s="70"/>
      <c r="AP208" s="70"/>
      <c r="AQ208" s="70"/>
      <c r="AR208" s="70"/>
      <c r="AS208" s="49"/>
    </row>
    <row r="209" spans="2:45" s="4" customFormat="1">
      <c r="B209" s="50">
        <v>6</v>
      </c>
      <c r="C209" s="179" t="s">
        <v>937</v>
      </c>
      <c r="D209" s="166" t="s">
        <v>187</v>
      </c>
      <c r="E209" s="167" t="s">
        <v>52</v>
      </c>
      <c r="F209" s="179" t="s">
        <v>211</v>
      </c>
      <c r="G209" s="139" t="s">
        <v>15</v>
      </c>
      <c r="H209" s="145" t="s">
        <v>952</v>
      </c>
      <c r="I209" s="216" t="s">
        <v>869</v>
      </c>
      <c r="J209" s="128"/>
      <c r="K209" s="139"/>
      <c r="L209" s="139" t="str">
        <f t="shared" si="29"/>
        <v/>
      </c>
      <c r="M209" s="148" t="s">
        <v>1072</v>
      </c>
      <c r="N209" s="141"/>
      <c r="O209" s="141"/>
      <c r="P209" s="141"/>
      <c r="Q209" s="141"/>
      <c r="R209" s="141"/>
      <c r="S209" s="139" t="str">
        <f t="shared" si="30"/>
        <v/>
      </c>
      <c r="T209" s="148" t="s">
        <v>1071</v>
      </c>
      <c r="U209" s="141">
        <v>36</v>
      </c>
      <c r="V209" s="141">
        <v>10</v>
      </c>
      <c r="W209" s="141">
        <v>30</v>
      </c>
      <c r="X209" s="148">
        <v>1</v>
      </c>
      <c r="Y209" s="122">
        <f t="shared" si="31"/>
        <v>77</v>
      </c>
      <c r="Z209" s="123">
        <f t="shared" si="32"/>
        <v>1.9</v>
      </c>
      <c r="AA209" s="139" t="str">
        <f t="shared" si="33"/>
        <v/>
      </c>
      <c r="AC209" s="112"/>
      <c r="AD209" s="68"/>
      <c r="AE209" s="69"/>
      <c r="AF209" s="83"/>
      <c r="AG209" s="84"/>
      <c r="AH209" s="27"/>
      <c r="AI209" s="88"/>
      <c r="AJ209" s="89"/>
      <c r="AK209" s="90"/>
      <c r="AL209" s="91"/>
      <c r="AM209" s="70"/>
      <c r="AN209" s="70"/>
      <c r="AO209" s="70"/>
      <c r="AP209" s="70"/>
      <c r="AQ209" s="70"/>
      <c r="AR209" s="70"/>
      <c r="AS209" s="49"/>
    </row>
    <row r="210" spans="2:45" s="4" customFormat="1">
      <c r="B210" s="50">
        <v>7</v>
      </c>
      <c r="C210" s="179" t="s">
        <v>938</v>
      </c>
      <c r="D210" s="166" t="s">
        <v>343</v>
      </c>
      <c r="E210" s="167" t="s">
        <v>528</v>
      </c>
      <c r="F210" s="179" t="s">
        <v>588</v>
      </c>
      <c r="G210" s="139" t="s">
        <v>15</v>
      </c>
      <c r="H210" s="145" t="s">
        <v>952</v>
      </c>
      <c r="I210" s="216" t="s">
        <v>869</v>
      </c>
      <c r="J210" s="128"/>
      <c r="K210" s="139"/>
      <c r="L210" s="139" t="str">
        <f t="shared" si="29"/>
        <v/>
      </c>
      <c r="M210" s="148" t="s">
        <v>1072</v>
      </c>
      <c r="N210" s="141"/>
      <c r="O210" s="141"/>
      <c r="P210" s="141"/>
      <c r="Q210" s="141"/>
      <c r="R210" s="141"/>
      <c r="S210" s="139" t="str">
        <f t="shared" si="30"/>
        <v/>
      </c>
      <c r="T210" s="148" t="s">
        <v>1071</v>
      </c>
      <c r="U210" s="141">
        <v>59</v>
      </c>
      <c r="V210" s="141">
        <v>32</v>
      </c>
      <c r="W210" s="141">
        <v>55</v>
      </c>
      <c r="X210" s="148">
        <v>1</v>
      </c>
      <c r="Y210" s="122">
        <f t="shared" si="31"/>
        <v>147</v>
      </c>
      <c r="Z210" s="123">
        <f t="shared" si="32"/>
        <v>3.7</v>
      </c>
      <c r="AA210" s="139" t="str">
        <f t="shared" si="33"/>
        <v/>
      </c>
      <c r="AC210" s="112"/>
      <c r="AD210" s="68"/>
      <c r="AE210" s="69"/>
      <c r="AF210" s="83"/>
      <c r="AG210" s="84"/>
      <c r="AH210" s="27"/>
      <c r="AI210" s="88"/>
      <c r="AJ210" s="89"/>
      <c r="AK210" s="90"/>
      <c r="AL210" s="91"/>
      <c r="AM210" s="70"/>
      <c r="AN210" s="70"/>
      <c r="AO210" s="70"/>
      <c r="AP210" s="70"/>
      <c r="AQ210" s="70"/>
      <c r="AR210" s="70"/>
      <c r="AS210" s="49"/>
    </row>
    <row r="211" spans="2:45" s="4" customFormat="1">
      <c r="B211" s="50">
        <v>8</v>
      </c>
      <c r="C211" s="179" t="s">
        <v>939</v>
      </c>
      <c r="D211" s="166" t="s">
        <v>940</v>
      </c>
      <c r="E211" s="167" t="s">
        <v>124</v>
      </c>
      <c r="F211" s="179" t="s">
        <v>153</v>
      </c>
      <c r="G211" s="139" t="s">
        <v>15</v>
      </c>
      <c r="H211" s="145" t="s">
        <v>952</v>
      </c>
      <c r="I211" s="216" t="s">
        <v>869</v>
      </c>
      <c r="J211" s="128"/>
      <c r="K211" s="139"/>
      <c r="L211" s="139" t="str">
        <f t="shared" si="29"/>
        <v/>
      </c>
      <c r="M211" s="148" t="s">
        <v>1072</v>
      </c>
      <c r="N211" s="141"/>
      <c r="O211" s="141"/>
      <c r="P211" s="141"/>
      <c r="Q211" s="141"/>
      <c r="R211" s="141"/>
      <c r="S211" s="139" t="str">
        <f t="shared" si="30"/>
        <v/>
      </c>
      <c r="T211" s="148" t="s">
        <v>1071</v>
      </c>
      <c r="U211" s="141">
        <v>57</v>
      </c>
      <c r="V211" s="141">
        <v>40</v>
      </c>
      <c r="W211" s="141">
        <v>70</v>
      </c>
      <c r="X211" s="148">
        <v>70</v>
      </c>
      <c r="Y211" s="122">
        <f t="shared" si="31"/>
        <v>237</v>
      </c>
      <c r="Z211" s="123">
        <f t="shared" si="32"/>
        <v>5.9</v>
      </c>
      <c r="AA211" s="139" t="str">
        <f t="shared" si="33"/>
        <v/>
      </c>
      <c r="AC211" s="112"/>
      <c r="AD211" s="68"/>
      <c r="AE211" s="69"/>
      <c r="AF211" s="83"/>
      <c r="AG211" s="84"/>
      <c r="AH211" s="27"/>
      <c r="AI211" s="88"/>
      <c r="AJ211" s="89"/>
      <c r="AK211" s="90"/>
      <c r="AL211" s="91"/>
      <c r="AM211" s="70"/>
      <c r="AN211" s="70"/>
      <c r="AO211" s="70"/>
      <c r="AP211" s="70"/>
      <c r="AQ211" s="70"/>
      <c r="AR211" s="70"/>
      <c r="AS211" s="49"/>
    </row>
    <row r="212" spans="2:45" s="4" customFormat="1">
      <c r="B212" s="50">
        <v>9</v>
      </c>
      <c r="C212" s="179" t="s">
        <v>650</v>
      </c>
      <c r="D212" s="166" t="s">
        <v>100</v>
      </c>
      <c r="E212" s="167" t="s">
        <v>177</v>
      </c>
      <c r="F212" s="179" t="s">
        <v>55</v>
      </c>
      <c r="G212" s="139" t="s">
        <v>15</v>
      </c>
      <c r="H212" s="145" t="s">
        <v>952</v>
      </c>
      <c r="I212" s="216" t="s">
        <v>869</v>
      </c>
      <c r="J212" s="128"/>
      <c r="K212" s="139"/>
      <c r="L212" s="139" t="str">
        <f t="shared" si="29"/>
        <v/>
      </c>
      <c r="M212" s="148" t="s">
        <v>1072</v>
      </c>
      <c r="N212" s="141"/>
      <c r="O212" s="141"/>
      <c r="P212" s="141"/>
      <c r="Q212" s="141"/>
      <c r="R212" s="141"/>
      <c r="S212" s="139" t="str">
        <f t="shared" si="30"/>
        <v/>
      </c>
      <c r="T212" s="148" t="s">
        <v>1071</v>
      </c>
      <c r="U212" s="141">
        <v>68</v>
      </c>
      <c r="V212" s="141">
        <v>90</v>
      </c>
      <c r="W212" s="141">
        <v>75</v>
      </c>
      <c r="X212" s="148">
        <v>90</v>
      </c>
      <c r="Y212" s="122">
        <f t="shared" si="31"/>
        <v>323</v>
      </c>
      <c r="Z212" s="123">
        <f t="shared" si="32"/>
        <v>8.1</v>
      </c>
      <c r="AA212" s="139" t="str">
        <f t="shared" si="33"/>
        <v/>
      </c>
      <c r="AC212" s="112"/>
      <c r="AD212" s="68"/>
      <c r="AE212" s="69"/>
      <c r="AF212" s="83"/>
      <c r="AG212" s="84"/>
      <c r="AH212" s="27"/>
      <c r="AI212" s="88"/>
      <c r="AJ212" s="89"/>
      <c r="AK212" s="90"/>
      <c r="AL212" s="91"/>
      <c r="AM212" s="70"/>
      <c r="AN212" s="70"/>
      <c r="AO212" s="70"/>
      <c r="AP212" s="70"/>
      <c r="AQ212" s="70"/>
      <c r="AR212" s="70"/>
      <c r="AS212" s="49"/>
    </row>
    <row r="213" spans="2:45" s="4" customFormat="1">
      <c r="B213" s="50">
        <v>10</v>
      </c>
      <c r="C213" s="179" t="s">
        <v>645</v>
      </c>
      <c r="D213" s="166" t="s">
        <v>116</v>
      </c>
      <c r="E213" s="167" t="s">
        <v>57</v>
      </c>
      <c r="F213" s="179" t="s">
        <v>565</v>
      </c>
      <c r="G213" s="139" t="s">
        <v>15</v>
      </c>
      <c r="H213" s="145" t="s">
        <v>952</v>
      </c>
      <c r="I213" s="216" t="s">
        <v>869</v>
      </c>
      <c r="J213" s="128"/>
      <c r="K213" s="139"/>
      <c r="L213" s="139" t="str">
        <f t="shared" si="29"/>
        <v/>
      </c>
      <c r="M213" s="148" t="s">
        <v>1072</v>
      </c>
      <c r="N213" s="141"/>
      <c r="O213" s="141"/>
      <c r="P213" s="141"/>
      <c r="Q213" s="141"/>
      <c r="R213" s="141"/>
      <c r="S213" s="139" t="str">
        <f t="shared" si="30"/>
        <v/>
      </c>
      <c r="T213" s="148" t="s">
        <v>1071</v>
      </c>
      <c r="U213" s="141">
        <v>20</v>
      </c>
      <c r="V213" s="141">
        <v>1</v>
      </c>
      <c r="W213" s="141">
        <v>52</v>
      </c>
      <c r="X213" s="148">
        <v>1</v>
      </c>
      <c r="Y213" s="122">
        <f t="shared" si="31"/>
        <v>74</v>
      </c>
      <c r="Z213" s="123">
        <f t="shared" si="32"/>
        <v>1.9</v>
      </c>
      <c r="AA213" s="139" t="str">
        <f t="shared" si="33"/>
        <v/>
      </c>
      <c r="AC213" s="112"/>
      <c r="AD213" s="68"/>
      <c r="AE213" s="69"/>
      <c r="AF213" s="83"/>
      <c r="AG213" s="84"/>
      <c r="AH213" s="27"/>
      <c r="AI213" s="88"/>
      <c r="AJ213" s="89"/>
      <c r="AK213" s="90"/>
      <c r="AL213" s="91"/>
      <c r="AM213" s="70"/>
      <c r="AN213" s="70"/>
      <c r="AO213" s="70"/>
      <c r="AP213" s="70"/>
      <c r="AQ213" s="70"/>
      <c r="AR213" s="70"/>
      <c r="AS213" s="49"/>
    </row>
    <row r="214" spans="2:45" s="4" customFormat="1">
      <c r="B214" s="50">
        <v>11</v>
      </c>
      <c r="C214" s="179" t="s">
        <v>941</v>
      </c>
      <c r="D214" s="166" t="s">
        <v>84</v>
      </c>
      <c r="E214" s="167" t="s">
        <v>279</v>
      </c>
      <c r="F214" s="179" t="s">
        <v>572</v>
      </c>
      <c r="G214" s="139" t="s">
        <v>15</v>
      </c>
      <c r="H214" s="145" t="s">
        <v>952</v>
      </c>
      <c r="I214" s="216" t="s">
        <v>869</v>
      </c>
      <c r="J214" s="128"/>
      <c r="K214" s="139"/>
      <c r="L214" s="139" t="str">
        <f t="shared" si="29"/>
        <v/>
      </c>
      <c r="M214" s="148" t="s">
        <v>1072</v>
      </c>
      <c r="N214" s="141"/>
      <c r="O214" s="141"/>
      <c r="P214" s="141"/>
      <c r="Q214" s="141"/>
      <c r="R214" s="141"/>
      <c r="S214" s="139" t="str">
        <f t="shared" si="30"/>
        <v/>
      </c>
      <c r="T214" s="148" t="s">
        <v>1071</v>
      </c>
      <c r="U214" s="141">
        <v>78</v>
      </c>
      <c r="V214" s="141">
        <v>40</v>
      </c>
      <c r="W214" s="141">
        <v>65</v>
      </c>
      <c r="X214" s="148">
        <v>75</v>
      </c>
      <c r="Y214" s="122">
        <f t="shared" si="31"/>
        <v>258</v>
      </c>
      <c r="Z214" s="123">
        <f t="shared" si="32"/>
        <v>6.5</v>
      </c>
      <c r="AA214" s="139" t="str">
        <f t="shared" si="33"/>
        <v/>
      </c>
      <c r="AC214" s="112"/>
      <c r="AD214" s="68"/>
      <c r="AE214" s="69"/>
      <c r="AF214" s="83"/>
      <c r="AG214" s="84"/>
      <c r="AH214" s="27"/>
      <c r="AI214" s="88"/>
      <c r="AJ214" s="89"/>
      <c r="AK214" s="90"/>
      <c r="AL214" s="91"/>
      <c r="AM214" s="70"/>
      <c r="AN214" s="70"/>
      <c r="AO214" s="70"/>
      <c r="AP214" s="70"/>
      <c r="AQ214" s="70"/>
      <c r="AR214" s="70"/>
      <c r="AS214" s="49"/>
    </row>
    <row r="215" spans="2:45" s="4" customFormat="1">
      <c r="B215" s="50">
        <v>12</v>
      </c>
      <c r="C215" s="179" t="s">
        <v>581</v>
      </c>
      <c r="D215" s="166" t="s">
        <v>80</v>
      </c>
      <c r="E215" s="167" t="s">
        <v>279</v>
      </c>
      <c r="F215" s="179" t="s">
        <v>150</v>
      </c>
      <c r="G215" s="139" t="s">
        <v>15</v>
      </c>
      <c r="H215" s="145" t="s">
        <v>952</v>
      </c>
      <c r="I215" s="216" t="s">
        <v>869</v>
      </c>
      <c r="J215" s="128"/>
      <c r="K215" s="139"/>
      <c r="L215" s="139" t="str">
        <f t="shared" si="29"/>
        <v/>
      </c>
      <c r="M215" s="148" t="s">
        <v>1072</v>
      </c>
      <c r="N215" s="141"/>
      <c r="O215" s="141"/>
      <c r="P215" s="141"/>
      <c r="Q215" s="141"/>
      <c r="R215" s="141"/>
      <c r="S215" s="139" t="str">
        <f t="shared" si="30"/>
        <v/>
      </c>
      <c r="T215" s="148" t="s">
        <v>1071</v>
      </c>
      <c r="U215" s="141">
        <v>38</v>
      </c>
      <c r="V215" s="141">
        <v>1</v>
      </c>
      <c r="W215" s="141">
        <v>20</v>
      </c>
      <c r="X215" s="148">
        <v>1</v>
      </c>
      <c r="Y215" s="122">
        <f t="shared" si="31"/>
        <v>60</v>
      </c>
      <c r="Z215" s="123">
        <f t="shared" si="32"/>
        <v>1.5</v>
      </c>
      <c r="AA215" s="139" t="str">
        <f t="shared" si="33"/>
        <v/>
      </c>
      <c r="AC215" s="112"/>
      <c r="AD215" s="68"/>
      <c r="AE215" s="69"/>
      <c r="AF215" s="83"/>
      <c r="AG215" s="84"/>
      <c r="AH215" s="27"/>
      <c r="AI215" s="88"/>
      <c r="AJ215" s="89"/>
      <c r="AK215" s="90"/>
      <c r="AL215" s="91"/>
      <c r="AM215" s="70"/>
      <c r="AN215" s="70"/>
      <c r="AO215" s="70"/>
      <c r="AP215" s="70"/>
      <c r="AQ215" s="70"/>
      <c r="AR215" s="70"/>
      <c r="AS215" s="49"/>
    </row>
    <row r="216" spans="2:45" s="4" customFormat="1">
      <c r="B216" s="50">
        <v>13</v>
      </c>
      <c r="C216" s="179" t="s">
        <v>942</v>
      </c>
      <c r="D216" s="166" t="s">
        <v>943</v>
      </c>
      <c r="E216" s="167" t="s">
        <v>320</v>
      </c>
      <c r="F216" s="179" t="s">
        <v>459</v>
      </c>
      <c r="G216" s="139" t="s">
        <v>15</v>
      </c>
      <c r="H216" s="145" t="s">
        <v>952</v>
      </c>
      <c r="I216" s="216" t="s">
        <v>869</v>
      </c>
      <c r="J216" s="128"/>
      <c r="K216" s="139"/>
      <c r="L216" s="139" t="str">
        <f t="shared" si="29"/>
        <v/>
      </c>
      <c r="M216" s="148" t="s">
        <v>1072</v>
      </c>
      <c r="N216" s="141"/>
      <c r="O216" s="141"/>
      <c r="P216" s="141"/>
      <c r="Q216" s="141"/>
      <c r="R216" s="141"/>
      <c r="S216" s="139" t="str">
        <f t="shared" si="30"/>
        <v/>
      </c>
      <c r="T216" s="148" t="s">
        <v>1071</v>
      </c>
      <c r="U216" s="141">
        <v>61</v>
      </c>
      <c r="V216" s="141">
        <v>38</v>
      </c>
      <c r="W216" s="141">
        <v>80</v>
      </c>
      <c r="X216" s="148">
        <v>1</v>
      </c>
      <c r="Y216" s="122">
        <f t="shared" si="31"/>
        <v>180</v>
      </c>
      <c r="Z216" s="123">
        <f t="shared" si="32"/>
        <v>4.5</v>
      </c>
      <c r="AA216" s="139" t="str">
        <f t="shared" si="33"/>
        <v/>
      </c>
      <c r="AC216" s="112"/>
      <c r="AD216" s="68"/>
      <c r="AE216" s="69"/>
      <c r="AF216" s="83"/>
      <c r="AG216" s="84"/>
      <c r="AH216" s="27"/>
      <c r="AI216" s="88"/>
      <c r="AJ216" s="89"/>
      <c r="AK216" s="90"/>
      <c r="AL216" s="91"/>
      <c r="AM216" s="70"/>
      <c r="AN216" s="70"/>
      <c r="AO216" s="70"/>
      <c r="AP216" s="70"/>
      <c r="AQ216" s="70"/>
      <c r="AR216" s="70"/>
      <c r="AS216" s="49"/>
    </row>
    <row r="217" spans="2:45" s="4" customFormat="1">
      <c r="B217" s="50">
        <v>14</v>
      </c>
      <c r="C217" s="179" t="s">
        <v>944</v>
      </c>
      <c r="D217" s="166" t="s">
        <v>97</v>
      </c>
      <c r="E217" s="167" t="s">
        <v>98</v>
      </c>
      <c r="F217" s="179" t="s">
        <v>474</v>
      </c>
      <c r="G217" s="139" t="s">
        <v>15</v>
      </c>
      <c r="H217" s="145" t="s">
        <v>952</v>
      </c>
      <c r="I217" s="216" t="s">
        <v>869</v>
      </c>
      <c r="J217" s="128"/>
      <c r="K217" s="139"/>
      <c r="L217" s="139" t="str">
        <f t="shared" si="29"/>
        <v/>
      </c>
      <c r="M217" s="148" t="s">
        <v>1072</v>
      </c>
      <c r="N217" s="141"/>
      <c r="O217" s="141"/>
      <c r="P217" s="141"/>
      <c r="Q217" s="141"/>
      <c r="R217" s="141"/>
      <c r="S217" s="139" t="str">
        <f t="shared" si="30"/>
        <v/>
      </c>
      <c r="T217" s="148" t="s">
        <v>1071</v>
      </c>
      <c r="U217" s="141">
        <v>50</v>
      </c>
      <c r="V217" s="141">
        <v>16</v>
      </c>
      <c r="W217" s="141">
        <v>10</v>
      </c>
      <c r="X217" s="148" t="s">
        <v>1087</v>
      </c>
      <c r="Y217" s="122">
        <f t="shared" si="31"/>
        <v>76</v>
      </c>
      <c r="Z217" s="123">
        <f t="shared" si="32"/>
        <v>1.9</v>
      </c>
      <c r="AA217" s="139" t="s">
        <v>1089</v>
      </c>
      <c r="AC217" s="112"/>
      <c r="AD217" s="68"/>
      <c r="AE217" s="69"/>
      <c r="AF217" s="83"/>
      <c r="AG217" s="84"/>
      <c r="AH217" s="27"/>
      <c r="AI217" s="88"/>
      <c r="AJ217" s="89"/>
      <c r="AK217" s="90"/>
      <c r="AL217" s="91"/>
      <c r="AM217" s="70"/>
      <c r="AN217" s="70"/>
      <c r="AO217" s="70"/>
      <c r="AP217" s="70"/>
      <c r="AQ217" s="70"/>
      <c r="AR217" s="70"/>
      <c r="AS217" s="49"/>
    </row>
    <row r="218" spans="2:45" s="4" customFormat="1">
      <c r="B218" s="50">
        <v>15</v>
      </c>
      <c r="C218" s="179" t="s">
        <v>945</v>
      </c>
      <c r="D218" s="166" t="s">
        <v>195</v>
      </c>
      <c r="E218" s="167" t="s">
        <v>64</v>
      </c>
      <c r="F218" s="179" t="s">
        <v>565</v>
      </c>
      <c r="G218" s="139" t="s">
        <v>15</v>
      </c>
      <c r="H218" s="145" t="s">
        <v>952</v>
      </c>
      <c r="I218" s="216" t="s">
        <v>869</v>
      </c>
      <c r="J218" s="128"/>
      <c r="K218" s="139"/>
      <c r="L218" s="139" t="str">
        <f t="shared" si="29"/>
        <v/>
      </c>
      <c r="M218" s="148" t="s">
        <v>1072</v>
      </c>
      <c r="N218" s="141"/>
      <c r="O218" s="141"/>
      <c r="P218" s="141"/>
      <c r="Q218" s="141"/>
      <c r="R218" s="141"/>
      <c r="S218" s="139" t="str">
        <f t="shared" si="30"/>
        <v/>
      </c>
      <c r="T218" s="148" t="s">
        <v>1071</v>
      </c>
      <c r="U218" s="141">
        <v>92</v>
      </c>
      <c r="V218" s="141">
        <v>82</v>
      </c>
      <c r="W218" s="141">
        <v>95</v>
      </c>
      <c r="X218" s="148">
        <v>90</v>
      </c>
      <c r="Y218" s="122">
        <f t="shared" si="31"/>
        <v>359</v>
      </c>
      <c r="Z218" s="123">
        <f t="shared" si="32"/>
        <v>9</v>
      </c>
      <c r="AA218" s="139" t="str">
        <f t="shared" ref="AA218:AA226" si="34">+IF($G218=0,"Không đủ ĐKDT","")</f>
        <v/>
      </c>
      <c r="AC218" s="112"/>
      <c r="AD218" s="68"/>
      <c r="AE218" s="69"/>
      <c r="AF218" s="83"/>
      <c r="AG218" s="84"/>
      <c r="AH218" s="27"/>
      <c r="AI218" s="88"/>
      <c r="AJ218" s="89"/>
      <c r="AK218" s="90"/>
      <c r="AL218" s="91"/>
      <c r="AM218" s="70"/>
      <c r="AN218" s="70"/>
      <c r="AO218" s="70"/>
      <c r="AP218" s="70"/>
      <c r="AQ218" s="70"/>
      <c r="AR218" s="70"/>
      <c r="AS218" s="49"/>
    </row>
    <row r="219" spans="2:45" s="4" customFormat="1">
      <c r="B219" s="50">
        <v>16</v>
      </c>
      <c r="C219" s="179" t="s">
        <v>519</v>
      </c>
      <c r="D219" s="166" t="s">
        <v>117</v>
      </c>
      <c r="E219" s="167" t="s">
        <v>131</v>
      </c>
      <c r="F219" s="179" t="s">
        <v>305</v>
      </c>
      <c r="G219" s="139" t="s">
        <v>15</v>
      </c>
      <c r="H219" s="145" t="s">
        <v>952</v>
      </c>
      <c r="I219" s="216" t="s">
        <v>869</v>
      </c>
      <c r="J219" s="128"/>
      <c r="K219" s="139"/>
      <c r="L219" s="139" t="str">
        <f t="shared" si="29"/>
        <v/>
      </c>
      <c r="M219" s="148" t="s">
        <v>1072</v>
      </c>
      <c r="N219" s="141"/>
      <c r="O219" s="141"/>
      <c r="P219" s="141"/>
      <c r="Q219" s="141"/>
      <c r="R219" s="141"/>
      <c r="S219" s="139" t="str">
        <f t="shared" si="30"/>
        <v/>
      </c>
      <c r="T219" s="148" t="s">
        <v>1071</v>
      </c>
      <c r="U219" s="141">
        <v>81</v>
      </c>
      <c r="V219" s="141">
        <v>68</v>
      </c>
      <c r="W219" s="141">
        <v>90</v>
      </c>
      <c r="X219" s="148">
        <v>100</v>
      </c>
      <c r="Y219" s="122">
        <f t="shared" si="31"/>
        <v>339</v>
      </c>
      <c r="Z219" s="123">
        <f t="shared" si="32"/>
        <v>8.5</v>
      </c>
      <c r="AA219" s="139" t="str">
        <f t="shared" si="34"/>
        <v/>
      </c>
      <c r="AC219" s="112"/>
      <c r="AD219" s="68"/>
      <c r="AE219" s="69"/>
      <c r="AF219" s="83"/>
      <c r="AG219" s="84"/>
      <c r="AH219" s="27"/>
      <c r="AI219" s="88"/>
      <c r="AJ219" s="89"/>
      <c r="AK219" s="90"/>
      <c r="AL219" s="91"/>
      <c r="AM219" s="70"/>
      <c r="AN219" s="70"/>
      <c r="AO219" s="70"/>
      <c r="AP219" s="70"/>
      <c r="AQ219" s="70"/>
      <c r="AR219" s="70"/>
      <c r="AS219" s="49"/>
    </row>
    <row r="220" spans="2:45" s="4" customFormat="1">
      <c r="B220" s="50">
        <v>17</v>
      </c>
      <c r="C220" s="179" t="s">
        <v>598</v>
      </c>
      <c r="D220" s="166" t="s">
        <v>105</v>
      </c>
      <c r="E220" s="167" t="s">
        <v>68</v>
      </c>
      <c r="F220" s="179" t="s">
        <v>386</v>
      </c>
      <c r="G220" s="139" t="s">
        <v>15</v>
      </c>
      <c r="H220" s="145" t="s">
        <v>952</v>
      </c>
      <c r="I220" s="216" t="s">
        <v>869</v>
      </c>
      <c r="J220" s="128"/>
      <c r="K220" s="139"/>
      <c r="L220" s="139" t="str">
        <f t="shared" si="29"/>
        <v/>
      </c>
      <c r="M220" s="148" t="s">
        <v>1072</v>
      </c>
      <c r="N220" s="141"/>
      <c r="O220" s="141"/>
      <c r="P220" s="141"/>
      <c r="Q220" s="141"/>
      <c r="R220" s="141"/>
      <c r="S220" s="139" t="str">
        <f t="shared" si="30"/>
        <v/>
      </c>
      <c r="T220" s="148" t="s">
        <v>1071</v>
      </c>
      <c r="U220" s="141">
        <v>21</v>
      </c>
      <c r="V220" s="141">
        <v>1</v>
      </c>
      <c r="W220" s="141">
        <v>15</v>
      </c>
      <c r="X220" s="148">
        <v>1</v>
      </c>
      <c r="Y220" s="122">
        <f t="shared" si="31"/>
        <v>38</v>
      </c>
      <c r="Z220" s="123">
        <f t="shared" si="32"/>
        <v>1</v>
      </c>
      <c r="AA220" s="139" t="str">
        <f t="shared" si="34"/>
        <v/>
      </c>
      <c r="AC220" s="112"/>
      <c r="AD220" s="68"/>
      <c r="AE220" s="69"/>
      <c r="AF220" s="83"/>
      <c r="AG220" s="84"/>
      <c r="AH220" s="27"/>
      <c r="AI220" s="88"/>
      <c r="AJ220" s="89"/>
      <c r="AK220" s="90"/>
      <c r="AL220" s="91"/>
      <c r="AM220" s="70"/>
      <c r="AN220" s="70"/>
      <c r="AO220" s="70"/>
      <c r="AP220" s="70"/>
      <c r="AQ220" s="70"/>
      <c r="AR220" s="70"/>
      <c r="AS220" s="49"/>
    </row>
    <row r="221" spans="2:45" s="4" customFormat="1">
      <c r="B221" s="50">
        <v>18</v>
      </c>
      <c r="C221" s="179" t="s">
        <v>663</v>
      </c>
      <c r="D221" s="166" t="s">
        <v>192</v>
      </c>
      <c r="E221" s="167" t="s">
        <v>335</v>
      </c>
      <c r="F221" s="179" t="s">
        <v>392</v>
      </c>
      <c r="G221" s="139" t="s">
        <v>15</v>
      </c>
      <c r="H221" s="145" t="s">
        <v>952</v>
      </c>
      <c r="I221" s="216" t="s">
        <v>869</v>
      </c>
      <c r="J221" s="128"/>
      <c r="K221" s="139"/>
      <c r="L221" s="139" t="str">
        <f t="shared" si="29"/>
        <v/>
      </c>
      <c r="M221" s="148" t="s">
        <v>1072</v>
      </c>
      <c r="N221" s="141"/>
      <c r="O221" s="141"/>
      <c r="P221" s="141"/>
      <c r="Q221" s="141"/>
      <c r="R221" s="141"/>
      <c r="S221" s="139" t="str">
        <f t="shared" si="30"/>
        <v/>
      </c>
      <c r="T221" s="148" t="s">
        <v>1071</v>
      </c>
      <c r="U221" s="141">
        <v>60</v>
      </c>
      <c r="V221" s="141">
        <v>30</v>
      </c>
      <c r="W221" s="141">
        <v>80</v>
      </c>
      <c r="X221" s="148">
        <v>1</v>
      </c>
      <c r="Y221" s="122">
        <f t="shared" si="31"/>
        <v>171</v>
      </c>
      <c r="Z221" s="123">
        <f t="shared" si="32"/>
        <v>4.3</v>
      </c>
      <c r="AA221" s="139" t="str">
        <f t="shared" si="34"/>
        <v/>
      </c>
      <c r="AC221" s="112"/>
      <c r="AD221" s="68"/>
      <c r="AE221" s="69"/>
      <c r="AF221" s="83"/>
      <c r="AG221" s="84"/>
      <c r="AH221" s="27"/>
      <c r="AI221" s="88"/>
      <c r="AJ221" s="89"/>
      <c r="AK221" s="90"/>
      <c r="AL221" s="91"/>
      <c r="AM221" s="70"/>
      <c r="AN221" s="70"/>
      <c r="AO221" s="70"/>
      <c r="AP221" s="70"/>
      <c r="AQ221" s="70"/>
      <c r="AR221" s="70"/>
      <c r="AS221" s="49"/>
    </row>
    <row r="222" spans="2:45" s="4" customFormat="1">
      <c r="B222" s="50">
        <v>19</v>
      </c>
      <c r="C222" s="179" t="s">
        <v>428</v>
      </c>
      <c r="D222" s="166" t="s">
        <v>237</v>
      </c>
      <c r="E222" s="167" t="s">
        <v>77</v>
      </c>
      <c r="F222" s="179" t="s">
        <v>429</v>
      </c>
      <c r="G222" s="139" t="s">
        <v>15</v>
      </c>
      <c r="H222" s="145" t="s">
        <v>952</v>
      </c>
      <c r="I222" s="216" t="s">
        <v>869</v>
      </c>
      <c r="J222" s="128"/>
      <c r="K222" s="139"/>
      <c r="L222" s="139" t="str">
        <f t="shared" si="29"/>
        <v/>
      </c>
      <c r="M222" s="148" t="s">
        <v>1072</v>
      </c>
      <c r="N222" s="141"/>
      <c r="O222" s="141"/>
      <c r="P222" s="141"/>
      <c r="Q222" s="141"/>
      <c r="R222" s="141"/>
      <c r="S222" s="139" t="str">
        <f t="shared" si="30"/>
        <v/>
      </c>
      <c r="T222" s="148" t="s">
        <v>1071</v>
      </c>
      <c r="U222" s="141">
        <v>59</v>
      </c>
      <c r="V222" s="141">
        <v>60</v>
      </c>
      <c r="W222" s="141">
        <v>50</v>
      </c>
      <c r="X222" s="148">
        <v>70</v>
      </c>
      <c r="Y222" s="122">
        <f t="shared" si="31"/>
        <v>239</v>
      </c>
      <c r="Z222" s="123">
        <f t="shared" si="32"/>
        <v>6</v>
      </c>
      <c r="AA222" s="139" t="str">
        <f t="shared" si="34"/>
        <v/>
      </c>
      <c r="AC222" s="112"/>
      <c r="AD222" s="68"/>
      <c r="AE222" s="69"/>
      <c r="AF222" s="83"/>
      <c r="AG222" s="84"/>
      <c r="AH222" s="27"/>
      <c r="AI222" s="88"/>
      <c r="AJ222" s="89"/>
      <c r="AK222" s="90"/>
      <c r="AL222" s="91"/>
      <c r="AM222" s="70"/>
      <c r="AN222" s="70"/>
      <c r="AO222" s="70"/>
      <c r="AP222" s="70"/>
      <c r="AQ222" s="70"/>
      <c r="AR222" s="70"/>
      <c r="AS222" s="49"/>
    </row>
    <row r="223" spans="2:45" s="4" customFormat="1">
      <c r="B223" s="50">
        <v>20</v>
      </c>
      <c r="C223" s="179" t="s">
        <v>946</v>
      </c>
      <c r="D223" s="166" t="s">
        <v>458</v>
      </c>
      <c r="E223" s="167" t="s">
        <v>133</v>
      </c>
      <c r="F223" s="179" t="s">
        <v>459</v>
      </c>
      <c r="G223" s="139" t="s">
        <v>15</v>
      </c>
      <c r="H223" s="145" t="s">
        <v>952</v>
      </c>
      <c r="I223" s="216" t="s">
        <v>869</v>
      </c>
      <c r="J223" s="128"/>
      <c r="K223" s="139"/>
      <c r="L223" s="139" t="str">
        <f t="shared" si="29"/>
        <v/>
      </c>
      <c r="M223" s="148" t="s">
        <v>1072</v>
      </c>
      <c r="N223" s="141"/>
      <c r="O223" s="141"/>
      <c r="P223" s="141"/>
      <c r="Q223" s="141"/>
      <c r="R223" s="141"/>
      <c r="S223" s="139" t="str">
        <f t="shared" si="30"/>
        <v/>
      </c>
      <c r="T223" s="148" t="s">
        <v>1071</v>
      </c>
      <c r="U223" s="141">
        <v>46</v>
      </c>
      <c r="V223" s="141">
        <v>43</v>
      </c>
      <c r="W223" s="141">
        <v>65</v>
      </c>
      <c r="X223" s="148">
        <v>1</v>
      </c>
      <c r="Y223" s="122">
        <f t="shared" si="31"/>
        <v>155</v>
      </c>
      <c r="Z223" s="123">
        <f t="shared" si="32"/>
        <v>3.9</v>
      </c>
      <c r="AA223" s="139" t="str">
        <f t="shared" si="34"/>
        <v/>
      </c>
      <c r="AC223" s="112"/>
      <c r="AD223" s="68"/>
      <c r="AE223" s="69"/>
      <c r="AF223" s="83"/>
      <c r="AG223" s="84"/>
      <c r="AH223" s="27"/>
      <c r="AI223" s="88"/>
      <c r="AJ223" s="89"/>
      <c r="AK223" s="90"/>
      <c r="AL223" s="91"/>
      <c r="AM223" s="70"/>
      <c r="AN223" s="70"/>
      <c r="AO223" s="70"/>
      <c r="AP223" s="70"/>
      <c r="AQ223" s="70"/>
      <c r="AR223" s="70"/>
      <c r="AS223" s="49"/>
    </row>
    <row r="224" spans="2:45" s="4" customFormat="1">
      <c r="B224" s="50">
        <v>21</v>
      </c>
      <c r="C224" s="179" t="s">
        <v>654</v>
      </c>
      <c r="D224" s="166" t="s">
        <v>255</v>
      </c>
      <c r="E224" s="167" t="s">
        <v>165</v>
      </c>
      <c r="F224" s="179" t="s">
        <v>548</v>
      </c>
      <c r="G224" s="139" t="s">
        <v>15</v>
      </c>
      <c r="H224" s="145" t="s">
        <v>952</v>
      </c>
      <c r="I224" s="216" t="s">
        <v>869</v>
      </c>
      <c r="J224" s="128"/>
      <c r="K224" s="139"/>
      <c r="L224" s="139" t="str">
        <f t="shared" si="29"/>
        <v/>
      </c>
      <c r="M224" s="148" t="s">
        <v>1072</v>
      </c>
      <c r="N224" s="141"/>
      <c r="O224" s="141"/>
      <c r="P224" s="141"/>
      <c r="Q224" s="141"/>
      <c r="R224" s="141"/>
      <c r="S224" s="139" t="str">
        <f t="shared" si="30"/>
        <v/>
      </c>
      <c r="T224" s="148" t="s">
        <v>1071</v>
      </c>
      <c r="U224" s="141">
        <v>68</v>
      </c>
      <c r="V224" s="141">
        <v>20</v>
      </c>
      <c r="W224" s="141">
        <v>70</v>
      </c>
      <c r="X224" s="148">
        <v>65</v>
      </c>
      <c r="Y224" s="122">
        <f t="shared" si="31"/>
        <v>223</v>
      </c>
      <c r="Z224" s="123">
        <f t="shared" si="32"/>
        <v>5.6</v>
      </c>
      <c r="AA224" s="139" t="str">
        <f t="shared" si="34"/>
        <v/>
      </c>
      <c r="AC224" s="112"/>
      <c r="AD224" s="68"/>
      <c r="AE224" s="69"/>
      <c r="AF224" s="83"/>
      <c r="AG224" s="84"/>
      <c r="AH224" s="27"/>
      <c r="AI224" s="88"/>
      <c r="AJ224" s="89"/>
      <c r="AK224" s="90"/>
      <c r="AL224" s="91"/>
      <c r="AM224" s="70"/>
      <c r="AN224" s="70"/>
      <c r="AO224" s="70"/>
      <c r="AP224" s="70"/>
      <c r="AQ224" s="70"/>
      <c r="AR224" s="70"/>
      <c r="AS224" s="49"/>
    </row>
    <row r="225" spans="2:45" s="4" customFormat="1">
      <c r="B225" s="50">
        <v>22</v>
      </c>
      <c r="C225" s="179" t="s">
        <v>655</v>
      </c>
      <c r="D225" s="166" t="s">
        <v>356</v>
      </c>
      <c r="E225" s="167" t="s">
        <v>165</v>
      </c>
      <c r="F225" s="179" t="s">
        <v>55</v>
      </c>
      <c r="G225" s="139" t="s">
        <v>15</v>
      </c>
      <c r="H225" s="145" t="s">
        <v>952</v>
      </c>
      <c r="I225" s="216" t="s">
        <v>869</v>
      </c>
      <c r="J225" s="128"/>
      <c r="K225" s="139"/>
      <c r="L225" s="139" t="str">
        <f t="shared" si="29"/>
        <v/>
      </c>
      <c r="M225" s="148" t="s">
        <v>1072</v>
      </c>
      <c r="N225" s="141"/>
      <c r="O225" s="141"/>
      <c r="P225" s="141"/>
      <c r="Q225" s="141"/>
      <c r="R225" s="141"/>
      <c r="S225" s="139" t="str">
        <f t="shared" si="30"/>
        <v/>
      </c>
      <c r="T225" s="148" t="s">
        <v>1071</v>
      </c>
      <c r="U225" s="141">
        <v>48</v>
      </c>
      <c r="V225" s="141">
        <v>30</v>
      </c>
      <c r="W225" s="141">
        <v>80</v>
      </c>
      <c r="X225" s="148">
        <v>70</v>
      </c>
      <c r="Y225" s="122">
        <f t="shared" si="31"/>
        <v>228</v>
      </c>
      <c r="Z225" s="123">
        <f t="shared" si="32"/>
        <v>5.7</v>
      </c>
      <c r="AA225" s="139" t="str">
        <f t="shared" si="34"/>
        <v/>
      </c>
      <c r="AC225" s="112"/>
      <c r="AD225" s="68"/>
      <c r="AE225" s="69"/>
      <c r="AF225" s="83"/>
      <c r="AG225" s="84"/>
      <c r="AH225" s="27"/>
      <c r="AI225" s="88"/>
      <c r="AJ225" s="89"/>
      <c r="AK225" s="90"/>
      <c r="AL225" s="91"/>
      <c r="AM225" s="70"/>
      <c r="AN225" s="70"/>
      <c r="AO225" s="70"/>
      <c r="AP225" s="70"/>
      <c r="AQ225" s="70"/>
      <c r="AR225" s="70"/>
      <c r="AS225" s="49"/>
    </row>
    <row r="226" spans="2:45" s="4" customFormat="1">
      <c r="B226" s="50">
        <v>23</v>
      </c>
      <c r="C226" s="179" t="s">
        <v>489</v>
      </c>
      <c r="D226" s="166" t="s">
        <v>373</v>
      </c>
      <c r="E226" s="167" t="s">
        <v>113</v>
      </c>
      <c r="F226" s="179" t="s">
        <v>305</v>
      </c>
      <c r="G226" s="139" t="s">
        <v>15</v>
      </c>
      <c r="H226" s="145" t="s">
        <v>952</v>
      </c>
      <c r="I226" s="216" t="s">
        <v>869</v>
      </c>
      <c r="J226" s="128"/>
      <c r="K226" s="139"/>
      <c r="L226" s="139" t="str">
        <f t="shared" si="29"/>
        <v/>
      </c>
      <c r="M226" s="148" t="s">
        <v>1072</v>
      </c>
      <c r="N226" s="141"/>
      <c r="O226" s="141"/>
      <c r="P226" s="141"/>
      <c r="Q226" s="141"/>
      <c r="R226" s="141"/>
      <c r="S226" s="139" t="str">
        <f t="shared" si="30"/>
        <v/>
      </c>
      <c r="T226" s="148" t="s">
        <v>1071</v>
      </c>
      <c r="U226" s="141">
        <v>88</v>
      </c>
      <c r="V226" s="141">
        <v>86</v>
      </c>
      <c r="W226" s="141">
        <v>95</v>
      </c>
      <c r="X226" s="148">
        <v>75</v>
      </c>
      <c r="Y226" s="122">
        <f t="shared" si="31"/>
        <v>344</v>
      </c>
      <c r="Z226" s="123">
        <f t="shared" si="32"/>
        <v>8.6</v>
      </c>
      <c r="AA226" s="139" t="str">
        <f t="shared" si="34"/>
        <v/>
      </c>
      <c r="AC226" s="112"/>
      <c r="AD226" s="68"/>
      <c r="AE226" s="69"/>
      <c r="AF226" s="83"/>
      <c r="AG226" s="84"/>
      <c r="AH226" s="27"/>
      <c r="AI226" s="88"/>
      <c r="AJ226" s="89"/>
      <c r="AK226" s="90"/>
      <c r="AL226" s="91"/>
      <c r="AM226" s="70"/>
      <c r="AN226" s="70"/>
      <c r="AO226" s="70"/>
      <c r="AP226" s="70"/>
      <c r="AQ226" s="70"/>
      <c r="AR226" s="70"/>
      <c r="AS226" s="49"/>
    </row>
    <row r="227" spans="2:45" s="4" customFormat="1">
      <c r="B227" s="50">
        <v>24</v>
      </c>
      <c r="C227" s="179" t="s">
        <v>584</v>
      </c>
      <c r="D227" s="166" t="s">
        <v>406</v>
      </c>
      <c r="E227" s="167" t="s">
        <v>114</v>
      </c>
      <c r="F227" s="179" t="s">
        <v>125</v>
      </c>
      <c r="G227" s="139" t="s">
        <v>15</v>
      </c>
      <c r="H227" s="145" t="s">
        <v>952</v>
      </c>
      <c r="I227" s="216" t="s">
        <v>869</v>
      </c>
      <c r="J227" s="128"/>
      <c r="K227" s="139"/>
      <c r="L227" s="139" t="str">
        <f t="shared" si="29"/>
        <v/>
      </c>
      <c r="M227" s="148" t="s">
        <v>1072</v>
      </c>
      <c r="N227" s="141"/>
      <c r="O227" s="141"/>
      <c r="P227" s="141"/>
      <c r="Q227" s="141"/>
      <c r="R227" s="141"/>
      <c r="S227" s="139" t="str">
        <f t="shared" si="30"/>
        <v/>
      </c>
      <c r="T227" s="148" t="s">
        <v>1071</v>
      </c>
      <c r="U227" s="141" t="s">
        <v>1087</v>
      </c>
      <c r="V227" s="141" t="s">
        <v>1087</v>
      </c>
      <c r="W227" s="141" t="s">
        <v>1087</v>
      </c>
      <c r="X227" s="148">
        <v>1</v>
      </c>
      <c r="Y227" s="122">
        <f t="shared" si="31"/>
        <v>1</v>
      </c>
      <c r="Z227" s="123">
        <f t="shared" si="32"/>
        <v>0</v>
      </c>
      <c r="AA227" s="139" t="s">
        <v>1089</v>
      </c>
      <c r="AC227" s="112"/>
      <c r="AD227" s="68"/>
      <c r="AE227" s="69"/>
      <c r="AF227" s="83"/>
      <c r="AG227" s="84"/>
      <c r="AH227" s="27"/>
      <c r="AI227" s="88"/>
      <c r="AJ227" s="89"/>
      <c r="AK227" s="90"/>
      <c r="AL227" s="91"/>
      <c r="AM227" s="70"/>
      <c r="AN227" s="70"/>
      <c r="AO227" s="70"/>
      <c r="AP227" s="70"/>
      <c r="AQ227" s="70"/>
      <c r="AR227" s="70"/>
      <c r="AS227" s="49"/>
    </row>
    <row r="228" spans="2:45" s="4" customFormat="1">
      <c r="B228" s="50">
        <v>25</v>
      </c>
      <c r="C228" s="179" t="s">
        <v>608</v>
      </c>
      <c r="D228" s="166" t="s">
        <v>477</v>
      </c>
      <c r="E228" s="167" t="s">
        <v>393</v>
      </c>
      <c r="F228" s="179" t="s">
        <v>565</v>
      </c>
      <c r="G228" s="139" t="s">
        <v>15</v>
      </c>
      <c r="H228" s="145" t="s">
        <v>952</v>
      </c>
      <c r="I228" s="216" t="s">
        <v>869</v>
      </c>
      <c r="J228" s="128"/>
      <c r="K228" s="139"/>
      <c r="L228" s="139" t="str">
        <f t="shared" si="29"/>
        <v/>
      </c>
      <c r="M228" s="148" t="s">
        <v>1072</v>
      </c>
      <c r="N228" s="141"/>
      <c r="O228" s="141"/>
      <c r="P228" s="141"/>
      <c r="Q228" s="141"/>
      <c r="R228" s="141"/>
      <c r="S228" s="139" t="str">
        <f t="shared" si="30"/>
        <v/>
      </c>
      <c r="T228" s="148" t="s">
        <v>1071</v>
      </c>
      <c r="U228" s="141">
        <v>19</v>
      </c>
      <c r="V228" s="141">
        <v>20</v>
      </c>
      <c r="W228" s="141">
        <v>25</v>
      </c>
      <c r="X228" s="148">
        <v>1</v>
      </c>
      <c r="Y228" s="122">
        <f t="shared" si="31"/>
        <v>65</v>
      </c>
      <c r="Z228" s="123">
        <f t="shared" si="32"/>
        <v>1.6</v>
      </c>
      <c r="AA228" s="139" t="str">
        <f t="shared" ref="AA228:AA234" si="35">+IF($G228=0,"Không đủ ĐKDT","")</f>
        <v/>
      </c>
      <c r="AC228" s="112"/>
      <c r="AD228" s="68"/>
      <c r="AE228" s="69"/>
      <c r="AF228" s="83"/>
      <c r="AG228" s="84"/>
      <c r="AH228" s="27"/>
      <c r="AI228" s="88"/>
      <c r="AJ228" s="89"/>
      <c r="AK228" s="90"/>
      <c r="AL228" s="91"/>
      <c r="AM228" s="70"/>
      <c r="AN228" s="70"/>
      <c r="AO228" s="70"/>
      <c r="AP228" s="70"/>
      <c r="AQ228" s="70"/>
      <c r="AR228" s="70"/>
      <c r="AS228" s="49"/>
    </row>
    <row r="229" spans="2:45" s="4" customFormat="1">
      <c r="B229" s="50">
        <v>26</v>
      </c>
      <c r="C229" s="179" t="s">
        <v>518</v>
      </c>
      <c r="D229" s="166" t="s">
        <v>92</v>
      </c>
      <c r="E229" s="167" t="s">
        <v>302</v>
      </c>
      <c r="F229" s="179" t="s">
        <v>360</v>
      </c>
      <c r="G229" s="139" t="s">
        <v>15</v>
      </c>
      <c r="H229" s="145" t="s">
        <v>952</v>
      </c>
      <c r="I229" s="216" t="s">
        <v>869</v>
      </c>
      <c r="J229" s="128"/>
      <c r="K229" s="139"/>
      <c r="L229" s="139" t="str">
        <f t="shared" si="29"/>
        <v/>
      </c>
      <c r="M229" s="148" t="s">
        <v>1072</v>
      </c>
      <c r="N229" s="141"/>
      <c r="O229" s="141"/>
      <c r="P229" s="141"/>
      <c r="Q229" s="141"/>
      <c r="R229" s="141"/>
      <c r="S229" s="139" t="str">
        <f t="shared" si="30"/>
        <v/>
      </c>
      <c r="T229" s="148" t="s">
        <v>1071</v>
      </c>
      <c r="U229" s="141">
        <v>32</v>
      </c>
      <c r="V229" s="141">
        <v>10</v>
      </c>
      <c r="W229" s="141">
        <v>55</v>
      </c>
      <c r="X229" s="148">
        <v>1</v>
      </c>
      <c r="Y229" s="122">
        <f t="shared" si="31"/>
        <v>98</v>
      </c>
      <c r="Z229" s="123">
        <f t="shared" si="32"/>
        <v>2.5</v>
      </c>
      <c r="AA229" s="139" t="str">
        <f t="shared" si="35"/>
        <v/>
      </c>
      <c r="AC229" s="112"/>
      <c r="AD229" s="68"/>
      <c r="AE229" s="69"/>
      <c r="AF229" s="83"/>
      <c r="AG229" s="84"/>
      <c r="AH229" s="27"/>
      <c r="AI229" s="88"/>
      <c r="AJ229" s="89"/>
      <c r="AK229" s="90"/>
      <c r="AL229" s="91"/>
      <c r="AM229" s="70"/>
      <c r="AN229" s="70"/>
      <c r="AO229" s="70"/>
      <c r="AP229" s="70"/>
      <c r="AQ229" s="70"/>
      <c r="AR229" s="70"/>
      <c r="AS229" s="49"/>
    </row>
    <row r="230" spans="2:45" s="4" customFormat="1">
      <c r="B230" s="50">
        <v>27</v>
      </c>
      <c r="C230" s="179" t="s">
        <v>609</v>
      </c>
      <c r="D230" s="166" t="s">
        <v>281</v>
      </c>
      <c r="E230" s="167" t="s">
        <v>207</v>
      </c>
      <c r="F230" s="179" t="s">
        <v>386</v>
      </c>
      <c r="G230" s="139" t="s">
        <v>15</v>
      </c>
      <c r="H230" s="145" t="s">
        <v>952</v>
      </c>
      <c r="I230" s="216" t="s">
        <v>869</v>
      </c>
      <c r="J230" s="128"/>
      <c r="K230" s="139"/>
      <c r="L230" s="139" t="str">
        <f t="shared" si="29"/>
        <v/>
      </c>
      <c r="M230" s="148" t="s">
        <v>1072</v>
      </c>
      <c r="N230" s="141"/>
      <c r="O230" s="141"/>
      <c r="P230" s="141"/>
      <c r="Q230" s="141"/>
      <c r="R230" s="141"/>
      <c r="S230" s="139" t="str">
        <f t="shared" si="30"/>
        <v/>
      </c>
      <c r="T230" s="148" t="s">
        <v>1071</v>
      </c>
      <c r="U230" s="141">
        <v>44</v>
      </c>
      <c r="V230" s="141">
        <v>33</v>
      </c>
      <c r="W230" s="141">
        <v>55</v>
      </c>
      <c r="X230" s="148">
        <v>1</v>
      </c>
      <c r="Y230" s="122">
        <f t="shared" si="31"/>
        <v>133</v>
      </c>
      <c r="Z230" s="123">
        <f t="shared" si="32"/>
        <v>3.3</v>
      </c>
      <c r="AA230" s="139" t="str">
        <f t="shared" si="35"/>
        <v/>
      </c>
      <c r="AC230" s="112"/>
      <c r="AD230" s="68"/>
      <c r="AE230" s="69"/>
      <c r="AF230" s="83"/>
      <c r="AG230" s="84"/>
      <c r="AH230" s="27"/>
      <c r="AI230" s="88"/>
      <c r="AJ230" s="89"/>
      <c r="AK230" s="90"/>
      <c r="AL230" s="91"/>
      <c r="AM230" s="70"/>
      <c r="AN230" s="70"/>
      <c r="AO230" s="70"/>
      <c r="AP230" s="70"/>
      <c r="AQ230" s="70"/>
      <c r="AR230" s="70"/>
      <c r="AS230" s="49"/>
    </row>
    <row r="231" spans="2:45" s="4" customFormat="1">
      <c r="B231" s="50">
        <v>28</v>
      </c>
      <c r="C231" s="179" t="s">
        <v>494</v>
      </c>
      <c r="D231" s="166" t="s">
        <v>184</v>
      </c>
      <c r="E231" s="167" t="s">
        <v>220</v>
      </c>
      <c r="F231" s="179" t="s">
        <v>495</v>
      </c>
      <c r="G231" s="139" t="s">
        <v>15</v>
      </c>
      <c r="H231" s="145" t="s">
        <v>952</v>
      </c>
      <c r="I231" s="216" t="s">
        <v>869</v>
      </c>
      <c r="J231" s="128"/>
      <c r="K231" s="139"/>
      <c r="L231" s="139" t="str">
        <f t="shared" si="29"/>
        <v/>
      </c>
      <c r="M231" s="148" t="s">
        <v>1072</v>
      </c>
      <c r="N231" s="141"/>
      <c r="O231" s="141"/>
      <c r="P231" s="141"/>
      <c r="Q231" s="141"/>
      <c r="R231" s="141"/>
      <c r="S231" s="139" t="str">
        <f t="shared" si="30"/>
        <v/>
      </c>
      <c r="T231" s="148" t="s">
        <v>1071</v>
      </c>
      <c r="U231" s="141">
        <v>91</v>
      </c>
      <c r="V231" s="141">
        <v>82</v>
      </c>
      <c r="W231" s="141">
        <v>85</v>
      </c>
      <c r="X231" s="148">
        <v>75</v>
      </c>
      <c r="Y231" s="122">
        <f t="shared" si="31"/>
        <v>333</v>
      </c>
      <c r="Z231" s="123">
        <f t="shared" si="32"/>
        <v>8.3000000000000007</v>
      </c>
      <c r="AA231" s="139" t="str">
        <f t="shared" si="35"/>
        <v/>
      </c>
      <c r="AC231" s="112"/>
      <c r="AD231" s="68"/>
      <c r="AE231" s="69"/>
      <c r="AF231" s="83"/>
      <c r="AG231" s="84"/>
      <c r="AH231" s="27"/>
      <c r="AI231" s="88"/>
      <c r="AJ231" s="89"/>
      <c r="AK231" s="90"/>
      <c r="AL231" s="91"/>
      <c r="AM231" s="70"/>
      <c r="AN231" s="70"/>
      <c r="AO231" s="70"/>
      <c r="AP231" s="70"/>
      <c r="AQ231" s="70"/>
      <c r="AR231" s="70"/>
      <c r="AS231" s="49"/>
    </row>
    <row r="232" spans="2:45" s="4" customFormat="1">
      <c r="B232" s="50">
        <v>29</v>
      </c>
      <c r="C232" s="179" t="s">
        <v>947</v>
      </c>
      <c r="D232" s="166" t="s">
        <v>105</v>
      </c>
      <c r="E232" s="167" t="s">
        <v>948</v>
      </c>
      <c r="F232" s="179" t="s">
        <v>153</v>
      </c>
      <c r="G232" s="139" t="s">
        <v>15</v>
      </c>
      <c r="H232" s="145" t="s">
        <v>952</v>
      </c>
      <c r="I232" s="216" t="s">
        <v>869</v>
      </c>
      <c r="J232" s="128"/>
      <c r="K232" s="139"/>
      <c r="L232" s="139" t="str">
        <f t="shared" si="29"/>
        <v/>
      </c>
      <c r="M232" s="148" t="s">
        <v>1072</v>
      </c>
      <c r="N232" s="141"/>
      <c r="O232" s="141"/>
      <c r="P232" s="141"/>
      <c r="Q232" s="141"/>
      <c r="R232" s="141"/>
      <c r="S232" s="139" t="str">
        <f t="shared" si="30"/>
        <v/>
      </c>
      <c r="T232" s="148" t="s">
        <v>1071</v>
      </c>
      <c r="U232" s="141">
        <v>74</v>
      </c>
      <c r="V232" s="141">
        <v>62</v>
      </c>
      <c r="W232" s="141">
        <v>85</v>
      </c>
      <c r="X232" s="148">
        <v>65</v>
      </c>
      <c r="Y232" s="122">
        <f t="shared" si="31"/>
        <v>286</v>
      </c>
      <c r="Z232" s="123">
        <f t="shared" si="32"/>
        <v>7.2</v>
      </c>
      <c r="AA232" s="139" t="str">
        <f t="shared" si="35"/>
        <v/>
      </c>
      <c r="AC232" s="112"/>
      <c r="AD232" s="68"/>
      <c r="AE232" s="69"/>
      <c r="AF232" s="83"/>
      <c r="AG232" s="84"/>
      <c r="AH232" s="27"/>
      <c r="AI232" s="88"/>
      <c r="AJ232" s="89"/>
      <c r="AK232" s="90"/>
      <c r="AL232" s="91"/>
      <c r="AM232" s="70"/>
      <c r="AN232" s="70"/>
      <c r="AO232" s="70"/>
      <c r="AP232" s="70"/>
      <c r="AQ232" s="70"/>
      <c r="AR232" s="70"/>
      <c r="AS232" s="49"/>
    </row>
    <row r="233" spans="2:45" s="4" customFormat="1">
      <c r="B233" s="50">
        <v>30</v>
      </c>
      <c r="C233" s="179" t="s">
        <v>468</v>
      </c>
      <c r="D233" s="166" t="s">
        <v>215</v>
      </c>
      <c r="E233" s="167" t="s">
        <v>303</v>
      </c>
      <c r="F233" s="179" t="s">
        <v>469</v>
      </c>
      <c r="G233" s="139" t="s">
        <v>15</v>
      </c>
      <c r="H233" s="145" t="s">
        <v>952</v>
      </c>
      <c r="I233" s="216" t="s">
        <v>869</v>
      </c>
      <c r="J233" s="128"/>
      <c r="K233" s="139"/>
      <c r="L233" s="139" t="str">
        <f t="shared" si="29"/>
        <v/>
      </c>
      <c r="M233" s="148" t="s">
        <v>1072</v>
      </c>
      <c r="N233" s="141"/>
      <c r="O233" s="141"/>
      <c r="P233" s="141"/>
      <c r="Q233" s="141"/>
      <c r="R233" s="141"/>
      <c r="S233" s="139" t="str">
        <f t="shared" si="30"/>
        <v/>
      </c>
      <c r="T233" s="148" t="s">
        <v>1071</v>
      </c>
      <c r="U233" s="141">
        <v>53</v>
      </c>
      <c r="V233" s="141">
        <v>6</v>
      </c>
      <c r="W233" s="141">
        <v>32</v>
      </c>
      <c r="X233" s="148">
        <v>1</v>
      </c>
      <c r="Y233" s="122">
        <f t="shared" si="31"/>
        <v>92</v>
      </c>
      <c r="Z233" s="123">
        <f t="shared" si="32"/>
        <v>2.2999999999999998</v>
      </c>
      <c r="AA233" s="139" t="str">
        <f t="shared" si="35"/>
        <v/>
      </c>
      <c r="AC233" s="112"/>
      <c r="AD233" s="68"/>
      <c r="AE233" s="69"/>
      <c r="AF233" s="83"/>
      <c r="AG233" s="84"/>
      <c r="AH233" s="27"/>
      <c r="AI233" s="88"/>
      <c r="AJ233" s="89"/>
      <c r="AK233" s="90"/>
      <c r="AL233" s="91"/>
      <c r="AM233" s="70"/>
      <c r="AN233" s="70"/>
      <c r="AO233" s="70"/>
      <c r="AP233" s="70"/>
      <c r="AQ233" s="70"/>
      <c r="AR233" s="70"/>
      <c r="AS233" s="49"/>
    </row>
    <row r="234" spans="2:45" s="4" customFormat="1">
      <c r="B234" s="50">
        <v>31</v>
      </c>
      <c r="C234" s="179" t="s">
        <v>665</v>
      </c>
      <c r="D234" s="166" t="s">
        <v>372</v>
      </c>
      <c r="E234" s="167" t="s">
        <v>487</v>
      </c>
      <c r="F234" s="179" t="s">
        <v>392</v>
      </c>
      <c r="G234" s="139" t="s">
        <v>15</v>
      </c>
      <c r="H234" s="145" t="s">
        <v>952</v>
      </c>
      <c r="I234" s="216" t="s">
        <v>869</v>
      </c>
      <c r="J234" s="128"/>
      <c r="K234" s="139"/>
      <c r="L234" s="139" t="str">
        <f t="shared" si="29"/>
        <v/>
      </c>
      <c r="M234" s="148" t="s">
        <v>1072</v>
      </c>
      <c r="N234" s="141"/>
      <c r="O234" s="141"/>
      <c r="P234" s="141"/>
      <c r="Q234" s="141"/>
      <c r="R234" s="141"/>
      <c r="S234" s="139" t="str">
        <f t="shared" si="30"/>
        <v/>
      </c>
      <c r="T234" s="148" t="s">
        <v>1071</v>
      </c>
      <c r="U234" s="141">
        <v>51</v>
      </c>
      <c r="V234" s="141">
        <v>58</v>
      </c>
      <c r="W234" s="141">
        <v>75</v>
      </c>
      <c r="X234" s="148">
        <v>2</v>
      </c>
      <c r="Y234" s="122">
        <f t="shared" si="31"/>
        <v>186</v>
      </c>
      <c r="Z234" s="123">
        <f t="shared" si="32"/>
        <v>4.7</v>
      </c>
      <c r="AA234" s="139" t="str">
        <f t="shared" si="35"/>
        <v/>
      </c>
      <c r="AC234" s="112"/>
      <c r="AD234" s="68"/>
      <c r="AE234" s="69"/>
      <c r="AF234" s="83"/>
      <c r="AG234" s="84"/>
      <c r="AH234" s="27"/>
      <c r="AI234" s="88"/>
      <c r="AJ234" s="89"/>
      <c r="AK234" s="90"/>
      <c r="AL234" s="91"/>
      <c r="AM234" s="70"/>
      <c r="AN234" s="70"/>
      <c r="AO234" s="70"/>
      <c r="AP234" s="70"/>
      <c r="AQ234" s="70"/>
      <c r="AR234" s="70"/>
      <c r="AS234" s="49"/>
    </row>
    <row r="235" spans="2:45" s="4" customFormat="1">
      <c r="B235" s="50">
        <v>32</v>
      </c>
      <c r="C235" s="179" t="s">
        <v>949</v>
      </c>
      <c r="D235" s="166" t="s">
        <v>950</v>
      </c>
      <c r="E235" s="167" t="s">
        <v>140</v>
      </c>
      <c r="F235" s="179" t="s">
        <v>352</v>
      </c>
      <c r="G235" s="139" t="s">
        <v>15</v>
      </c>
      <c r="H235" s="145" t="s">
        <v>952</v>
      </c>
      <c r="I235" s="216" t="s">
        <v>869</v>
      </c>
      <c r="J235" s="128"/>
      <c r="K235" s="139"/>
      <c r="L235" s="139" t="str">
        <f t="shared" si="29"/>
        <v/>
      </c>
      <c r="M235" s="148" t="s">
        <v>1072</v>
      </c>
      <c r="N235" s="141"/>
      <c r="O235" s="141"/>
      <c r="P235" s="141"/>
      <c r="Q235" s="141"/>
      <c r="R235" s="141"/>
      <c r="S235" s="139" t="str">
        <f t="shared" si="30"/>
        <v/>
      </c>
      <c r="T235" s="148" t="s">
        <v>1071</v>
      </c>
      <c r="U235" s="141" t="s">
        <v>1087</v>
      </c>
      <c r="V235" s="141" t="s">
        <v>1087</v>
      </c>
      <c r="W235" s="141" t="s">
        <v>1087</v>
      </c>
      <c r="X235" s="148">
        <v>1</v>
      </c>
      <c r="Y235" s="122">
        <f t="shared" si="31"/>
        <v>1</v>
      </c>
      <c r="Z235" s="123">
        <f t="shared" si="32"/>
        <v>0</v>
      </c>
      <c r="AA235" s="139" t="s">
        <v>1089</v>
      </c>
      <c r="AC235" s="112"/>
      <c r="AD235" s="68"/>
      <c r="AE235" s="69"/>
      <c r="AF235" s="83"/>
      <c r="AG235" s="84"/>
      <c r="AH235" s="27"/>
      <c r="AI235" s="88"/>
      <c r="AJ235" s="89"/>
      <c r="AK235" s="90"/>
      <c r="AL235" s="91"/>
      <c r="AM235" s="70"/>
      <c r="AN235" s="70"/>
      <c r="AO235" s="70"/>
      <c r="AP235" s="70"/>
      <c r="AQ235" s="70"/>
      <c r="AR235" s="70"/>
      <c r="AS235" s="49"/>
    </row>
    <row r="236" spans="2:45" s="4" customFormat="1">
      <c r="B236" s="50">
        <v>33</v>
      </c>
      <c r="C236" s="179" t="s">
        <v>496</v>
      </c>
      <c r="D236" s="166" t="s">
        <v>497</v>
      </c>
      <c r="E236" s="167" t="s">
        <v>498</v>
      </c>
      <c r="F236" s="179" t="s">
        <v>410</v>
      </c>
      <c r="G236" s="139" t="s">
        <v>15</v>
      </c>
      <c r="H236" s="145" t="s">
        <v>952</v>
      </c>
      <c r="I236" s="216" t="s">
        <v>869</v>
      </c>
      <c r="J236" s="128"/>
      <c r="K236" s="139"/>
      <c r="L236" s="139" t="str">
        <f t="shared" si="29"/>
        <v/>
      </c>
      <c r="M236" s="148" t="s">
        <v>1072</v>
      </c>
      <c r="N236" s="141"/>
      <c r="O236" s="141"/>
      <c r="P236" s="141"/>
      <c r="Q236" s="141"/>
      <c r="R236" s="141"/>
      <c r="S236" s="139" t="str">
        <f t="shared" si="30"/>
        <v/>
      </c>
      <c r="T236" s="148" t="s">
        <v>1071</v>
      </c>
      <c r="U236" s="141">
        <v>85</v>
      </c>
      <c r="V236" s="141">
        <v>80</v>
      </c>
      <c r="W236" s="141">
        <v>80</v>
      </c>
      <c r="X236" s="148">
        <v>80</v>
      </c>
      <c r="Y236" s="122">
        <f t="shared" si="31"/>
        <v>325</v>
      </c>
      <c r="Z236" s="123">
        <f t="shared" si="32"/>
        <v>8.1</v>
      </c>
      <c r="AA236" s="139" t="str">
        <f t="shared" ref="AA236:AA242" si="36">+IF($G236=0,"Không đủ ĐKDT","")</f>
        <v/>
      </c>
      <c r="AC236" s="112"/>
      <c r="AD236" s="68"/>
      <c r="AE236" s="69"/>
      <c r="AF236" s="83"/>
      <c r="AG236" s="84"/>
      <c r="AH236" s="27"/>
      <c r="AI236" s="88"/>
      <c r="AJ236" s="89"/>
      <c r="AK236" s="90"/>
      <c r="AL236" s="91"/>
      <c r="AM236" s="70"/>
      <c r="AN236" s="70"/>
      <c r="AO236" s="70"/>
      <c r="AP236" s="70"/>
      <c r="AQ236" s="70"/>
      <c r="AR236" s="70"/>
      <c r="AS236" s="49"/>
    </row>
    <row r="237" spans="2:45" s="4" customFormat="1">
      <c r="B237" s="50">
        <v>34</v>
      </c>
      <c r="C237" s="179" t="s">
        <v>490</v>
      </c>
      <c r="D237" s="166" t="s">
        <v>182</v>
      </c>
      <c r="E237" s="167" t="s">
        <v>119</v>
      </c>
      <c r="F237" s="179" t="s">
        <v>305</v>
      </c>
      <c r="G237" s="139" t="s">
        <v>15</v>
      </c>
      <c r="H237" s="145" t="s">
        <v>952</v>
      </c>
      <c r="I237" s="216" t="s">
        <v>869</v>
      </c>
      <c r="J237" s="128"/>
      <c r="K237" s="139"/>
      <c r="L237" s="139" t="str">
        <f t="shared" si="29"/>
        <v/>
      </c>
      <c r="M237" s="148" t="s">
        <v>1072</v>
      </c>
      <c r="N237" s="141"/>
      <c r="O237" s="141"/>
      <c r="P237" s="141"/>
      <c r="Q237" s="141"/>
      <c r="R237" s="141"/>
      <c r="S237" s="139" t="str">
        <f t="shared" si="30"/>
        <v/>
      </c>
      <c r="T237" s="148" t="s">
        <v>1071</v>
      </c>
      <c r="U237" s="141">
        <v>70</v>
      </c>
      <c r="V237" s="141">
        <v>60</v>
      </c>
      <c r="W237" s="141">
        <v>90</v>
      </c>
      <c r="X237" s="148">
        <v>75</v>
      </c>
      <c r="Y237" s="122">
        <f t="shared" si="31"/>
        <v>295</v>
      </c>
      <c r="Z237" s="123">
        <f t="shared" si="32"/>
        <v>7.4</v>
      </c>
      <c r="AA237" s="139" t="str">
        <f t="shared" si="36"/>
        <v/>
      </c>
      <c r="AC237" s="112"/>
      <c r="AD237" s="68"/>
      <c r="AE237" s="69"/>
      <c r="AF237" s="83"/>
      <c r="AG237" s="84"/>
      <c r="AH237" s="27"/>
      <c r="AI237" s="88"/>
      <c r="AJ237" s="89"/>
      <c r="AK237" s="90"/>
      <c r="AL237" s="91"/>
      <c r="AM237" s="70"/>
      <c r="AN237" s="70"/>
      <c r="AO237" s="70"/>
      <c r="AP237" s="70"/>
      <c r="AQ237" s="70"/>
      <c r="AR237" s="70"/>
      <c r="AS237" s="49"/>
    </row>
    <row r="238" spans="2:45" s="4" customFormat="1">
      <c r="B238" s="50">
        <v>35</v>
      </c>
      <c r="C238" s="179" t="s">
        <v>758</v>
      </c>
      <c r="D238" s="166" t="s">
        <v>759</v>
      </c>
      <c r="E238" s="167" t="s">
        <v>760</v>
      </c>
      <c r="F238" s="179" t="s">
        <v>175</v>
      </c>
      <c r="G238" s="139" t="s">
        <v>15</v>
      </c>
      <c r="H238" s="145" t="s">
        <v>952</v>
      </c>
      <c r="I238" s="216" t="s">
        <v>869</v>
      </c>
      <c r="J238" s="128"/>
      <c r="K238" s="139"/>
      <c r="L238" s="139" t="str">
        <f t="shared" si="29"/>
        <v/>
      </c>
      <c r="M238" s="148" t="s">
        <v>1072</v>
      </c>
      <c r="N238" s="141"/>
      <c r="O238" s="141"/>
      <c r="P238" s="141"/>
      <c r="Q238" s="141"/>
      <c r="R238" s="141"/>
      <c r="S238" s="139" t="str">
        <f t="shared" si="30"/>
        <v/>
      </c>
      <c r="T238" s="148" t="s">
        <v>1071</v>
      </c>
      <c r="U238" s="141">
        <v>56</v>
      </c>
      <c r="V238" s="141">
        <v>30</v>
      </c>
      <c r="W238" s="141">
        <v>55</v>
      </c>
      <c r="X238" s="148">
        <v>1</v>
      </c>
      <c r="Y238" s="122">
        <f t="shared" si="31"/>
        <v>142</v>
      </c>
      <c r="Z238" s="123">
        <f t="shared" si="32"/>
        <v>3.6</v>
      </c>
      <c r="AA238" s="139" t="str">
        <f t="shared" si="36"/>
        <v/>
      </c>
      <c r="AC238" s="112"/>
      <c r="AD238" s="68"/>
      <c r="AE238" s="69"/>
      <c r="AF238" s="83"/>
      <c r="AG238" s="84"/>
      <c r="AH238" s="27"/>
      <c r="AI238" s="88"/>
      <c r="AJ238" s="89"/>
      <c r="AK238" s="90"/>
      <c r="AL238" s="91"/>
      <c r="AM238" s="70"/>
      <c r="AN238" s="70"/>
      <c r="AO238" s="70"/>
      <c r="AP238" s="70"/>
      <c r="AQ238" s="70"/>
      <c r="AR238" s="70"/>
      <c r="AS238" s="49"/>
    </row>
    <row r="239" spans="2:45" s="4" customFormat="1">
      <c r="B239" s="50">
        <v>36</v>
      </c>
      <c r="C239" s="179" t="s">
        <v>493</v>
      </c>
      <c r="D239" s="166" t="s">
        <v>65</v>
      </c>
      <c r="E239" s="167" t="s">
        <v>120</v>
      </c>
      <c r="F239" s="179" t="s">
        <v>305</v>
      </c>
      <c r="G239" s="139" t="s">
        <v>15</v>
      </c>
      <c r="H239" s="145" t="s">
        <v>952</v>
      </c>
      <c r="I239" s="216" t="s">
        <v>869</v>
      </c>
      <c r="J239" s="128"/>
      <c r="K239" s="139"/>
      <c r="L239" s="139" t="str">
        <f t="shared" si="29"/>
        <v/>
      </c>
      <c r="M239" s="148" t="s">
        <v>1072</v>
      </c>
      <c r="N239" s="141"/>
      <c r="O239" s="141"/>
      <c r="P239" s="141"/>
      <c r="Q239" s="141"/>
      <c r="R239" s="141"/>
      <c r="S239" s="139" t="str">
        <f t="shared" si="30"/>
        <v/>
      </c>
      <c r="T239" s="148" t="s">
        <v>1071</v>
      </c>
      <c r="U239" s="141">
        <v>65</v>
      </c>
      <c r="V239" s="141">
        <v>80</v>
      </c>
      <c r="W239" s="141">
        <v>82</v>
      </c>
      <c r="X239" s="148">
        <v>70</v>
      </c>
      <c r="Y239" s="122">
        <f t="shared" si="31"/>
        <v>297</v>
      </c>
      <c r="Z239" s="123">
        <f t="shared" si="32"/>
        <v>7.4</v>
      </c>
      <c r="AA239" s="139" t="str">
        <f t="shared" si="36"/>
        <v/>
      </c>
      <c r="AC239" s="112"/>
      <c r="AD239" s="68"/>
      <c r="AE239" s="69"/>
      <c r="AF239" s="83"/>
      <c r="AG239" s="84"/>
      <c r="AH239" s="27"/>
      <c r="AI239" s="88"/>
      <c r="AJ239" s="89"/>
      <c r="AK239" s="90"/>
      <c r="AL239" s="91"/>
      <c r="AM239" s="70"/>
      <c r="AN239" s="70"/>
      <c r="AO239" s="70"/>
      <c r="AP239" s="70"/>
      <c r="AQ239" s="70"/>
      <c r="AR239" s="70"/>
      <c r="AS239" s="49"/>
    </row>
    <row r="240" spans="2:45" s="4" customFormat="1">
      <c r="B240" s="50">
        <v>37</v>
      </c>
      <c r="C240" s="179" t="s">
        <v>615</v>
      </c>
      <c r="D240" s="166" t="s">
        <v>126</v>
      </c>
      <c r="E240" s="167" t="s">
        <v>616</v>
      </c>
      <c r="F240" s="179" t="s">
        <v>588</v>
      </c>
      <c r="G240" s="139" t="s">
        <v>15</v>
      </c>
      <c r="H240" s="145" t="s">
        <v>952</v>
      </c>
      <c r="I240" s="216" t="s">
        <v>869</v>
      </c>
      <c r="J240" s="128"/>
      <c r="K240" s="139"/>
      <c r="L240" s="139" t="str">
        <f t="shared" si="29"/>
        <v/>
      </c>
      <c r="M240" s="148" t="s">
        <v>1072</v>
      </c>
      <c r="N240" s="141"/>
      <c r="O240" s="141"/>
      <c r="P240" s="141"/>
      <c r="Q240" s="141"/>
      <c r="R240" s="141"/>
      <c r="S240" s="139" t="str">
        <f t="shared" si="30"/>
        <v/>
      </c>
      <c r="T240" s="148" t="s">
        <v>1071</v>
      </c>
      <c r="U240" s="141">
        <v>68</v>
      </c>
      <c r="V240" s="141">
        <v>1</v>
      </c>
      <c r="W240" s="141">
        <v>65</v>
      </c>
      <c r="X240" s="148">
        <v>1</v>
      </c>
      <c r="Y240" s="122">
        <f t="shared" si="31"/>
        <v>135</v>
      </c>
      <c r="Z240" s="123">
        <f t="shared" si="32"/>
        <v>3.4</v>
      </c>
      <c r="AA240" s="139" t="str">
        <f t="shared" si="36"/>
        <v/>
      </c>
      <c r="AC240" s="112"/>
      <c r="AD240" s="68"/>
      <c r="AE240" s="69"/>
      <c r="AF240" s="83"/>
      <c r="AG240" s="84"/>
      <c r="AH240" s="27"/>
      <c r="AI240" s="88"/>
      <c r="AJ240" s="89"/>
      <c r="AK240" s="90"/>
      <c r="AL240" s="91"/>
      <c r="AM240" s="70"/>
      <c r="AN240" s="70"/>
      <c r="AO240" s="70"/>
      <c r="AP240" s="70"/>
      <c r="AQ240" s="70"/>
      <c r="AR240" s="70"/>
      <c r="AS240" s="49"/>
    </row>
    <row r="241" spans="2:45" s="4" customFormat="1">
      <c r="B241" s="50">
        <v>38</v>
      </c>
      <c r="C241" s="179" t="s">
        <v>951</v>
      </c>
      <c r="D241" s="166" t="s">
        <v>299</v>
      </c>
      <c r="E241" s="167" t="s">
        <v>122</v>
      </c>
      <c r="F241" s="179" t="s">
        <v>153</v>
      </c>
      <c r="G241" s="139" t="s">
        <v>15</v>
      </c>
      <c r="H241" s="145" t="s">
        <v>952</v>
      </c>
      <c r="I241" s="216" t="s">
        <v>869</v>
      </c>
      <c r="J241" s="128"/>
      <c r="K241" s="139"/>
      <c r="L241" s="139" t="str">
        <f t="shared" si="29"/>
        <v/>
      </c>
      <c r="M241" s="148" t="s">
        <v>1072</v>
      </c>
      <c r="N241" s="141"/>
      <c r="O241" s="141"/>
      <c r="P241" s="141"/>
      <c r="Q241" s="141"/>
      <c r="R241" s="141"/>
      <c r="S241" s="139" t="str">
        <f t="shared" si="30"/>
        <v/>
      </c>
      <c r="T241" s="148" t="s">
        <v>1071</v>
      </c>
      <c r="U241" s="141">
        <v>37</v>
      </c>
      <c r="V241" s="141">
        <v>50</v>
      </c>
      <c r="W241" s="141">
        <v>70</v>
      </c>
      <c r="X241" s="148">
        <v>65</v>
      </c>
      <c r="Y241" s="122">
        <f t="shared" si="31"/>
        <v>222</v>
      </c>
      <c r="Z241" s="123">
        <f t="shared" si="32"/>
        <v>5.6</v>
      </c>
      <c r="AA241" s="139" t="str">
        <f t="shared" si="36"/>
        <v/>
      </c>
      <c r="AC241" s="112"/>
      <c r="AD241" s="68"/>
      <c r="AE241" s="69"/>
      <c r="AF241" s="83"/>
      <c r="AG241" s="84"/>
      <c r="AH241" s="27"/>
      <c r="AI241" s="88"/>
      <c r="AJ241" s="89"/>
      <c r="AK241" s="90"/>
      <c r="AL241" s="91"/>
      <c r="AM241" s="70"/>
      <c r="AN241" s="70"/>
      <c r="AO241" s="70"/>
      <c r="AP241" s="70"/>
      <c r="AQ241" s="70"/>
      <c r="AR241" s="70"/>
      <c r="AS241" s="49"/>
    </row>
    <row r="242" spans="2:45" s="4" customFormat="1">
      <c r="B242" s="50">
        <v>39</v>
      </c>
      <c r="C242" s="179" t="s">
        <v>589</v>
      </c>
      <c r="D242" s="166" t="s">
        <v>590</v>
      </c>
      <c r="E242" s="167" t="s">
        <v>122</v>
      </c>
      <c r="F242" s="179" t="s">
        <v>505</v>
      </c>
      <c r="G242" s="139" t="s">
        <v>15</v>
      </c>
      <c r="H242" s="145" t="s">
        <v>952</v>
      </c>
      <c r="I242" s="216" t="s">
        <v>869</v>
      </c>
      <c r="J242" s="128"/>
      <c r="K242" s="139"/>
      <c r="L242" s="139" t="str">
        <f t="shared" si="29"/>
        <v/>
      </c>
      <c r="M242" s="148" t="s">
        <v>1072</v>
      </c>
      <c r="N242" s="141"/>
      <c r="O242" s="141"/>
      <c r="P242" s="141"/>
      <c r="Q242" s="141"/>
      <c r="R242" s="141"/>
      <c r="S242" s="139" t="str">
        <f t="shared" si="30"/>
        <v/>
      </c>
      <c r="T242" s="148" t="s">
        <v>1071</v>
      </c>
      <c r="U242" s="141">
        <v>78</v>
      </c>
      <c r="V242" s="141">
        <v>34</v>
      </c>
      <c r="W242" s="141">
        <v>55</v>
      </c>
      <c r="X242" s="148">
        <v>65</v>
      </c>
      <c r="Y242" s="122">
        <f t="shared" si="31"/>
        <v>232</v>
      </c>
      <c r="Z242" s="123">
        <f t="shared" si="32"/>
        <v>5.8</v>
      </c>
      <c r="AA242" s="139" t="str">
        <f t="shared" si="36"/>
        <v/>
      </c>
      <c r="AC242" s="112"/>
      <c r="AD242" s="68"/>
      <c r="AE242" s="69"/>
      <c r="AF242" s="83"/>
      <c r="AG242" s="84"/>
      <c r="AH242" s="27"/>
      <c r="AI242" s="88"/>
      <c r="AJ242" s="89"/>
      <c r="AK242" s="90"/>
      <c r="AL242" s="91"/>
      <c r="AM242" s="70"/>
      <c r="AN242" s="70"/>
      <c r="AO242" s="70"/>
      <c r="AP242" s="70"/>
      <c r="AQ242" s="70"/>
      <c r="AR242" s="70"/>
      <c r="AS242" s="49"/>
    </row>
    <row r="243" spans="2:45" s="4" customFormat="1">
      <c r="B243" s="50">
        <v>1</v>
      </c>
      <c r="C243" s="178" t="s">
        <v>668</v>
      </c>
      <c r="D243" s="162" t="s">
        <v>669</v>
      </c>
      <c r="E243" s="163" t="s">
        <v>48</v>
      </c>
      <c r="F243" s="178" t="s">
        <v>405</v>
      </c>
      <c r="G243" s="139" t="s">
        <v>15</v>
      </c>
      <c r="H243" s="173" t="s">
        <v>963</v>
      </c>
      <c r="I243" s="216" t="s">
        <v>869</v>
      </c>
      <c r="J243" s="128"/>
      <c r="K243" s="139"/>
      <c r="L243" s="139" t="str">
        <f t="shared" ref="L243:L258" si="37">+IF(OR($G243=0,$H243=0),"Không đủ ĐKDT","")</f>
        <v/>
      </c>
      <c r="M243" s="148" t="s">
        <v>1073</v>
      </c>
      <c r="N243" s="141"/>
      <c r="O243" s="141"/>
      <c r="P243" s="141"/>
      <c r="Q243" s="141"/>
      <c r="R243" s="141"/>
      <c r="S243" s="139" t="str">
        <f t="shared" ref="S243:S258" si="38">+IF(OR($G243=0,$H243=0),"Không đủ ĐKDT","")</f>
        <v/>
      </c>
      <c r="T243" s="148" t="s">
        <v>1067</v>
      </c>
      <c r="U243" s="141">
        <v>81</v>
      </c>
      <c r="V243" s="141">
        <v>65</v>
      </c>
      <c r="W243" s="141">
        <v>90</v>
      </c>
      <c r="X243" s="148">
        <v>10</v>
      </c>
      <c r="Y243" s="122">
        <f t="shared" ref="Y243:Y258" si="39">SUM(U243:X243)</f>
        <v>246</v>
      </c>
      <c r="Z243" s="123">
        <f t="shared" ref="Z243:Z258" si="40">ROUND(Y243/40,1)</f>
        <v>6.2</v>
      </c>
      <c r="AA243" s="139" t="str">
        <f t="shared" ref="AA243:AA258" si="41">+IF($G243=0,"Không đủ ĐKDT","")</f>
        <v/>
      </c>
      <c r="AC243" s="112"/>
      <c r="AD243" s="68"/>
      <c r="AE243" s="69"/>
      <c r="AF243" s="83"/>
      <c r="AG243" s="84"/>
      <c r="AH243" s="27"/>
      <c r="AI243" s="88"/>
      <c r="AJ243" s="89"/>
      <c r="AK243" s="90"/>
      <c r="AL243" s="91"/>
      <c r="AM243" s="70"/>
      <c r="AN243" s="70"/>
      <c r="AO243" s="70"/>
      <c r="AP243" s="70"/>
      <c r="AQ243" s="70"/>
      <c r="AR243" s="70"/>
      <c r="AS243" s="49"/>
    </row>
    <row r="244" spans="2:45" s="4" customFormat="1">
      <c r="B244" s="50">
        <v>2</v>
      </c>
      <c r="C244" s="179" t="s">
        <v>953</v>
      </c>
      <c r="D244" s="166" t="s">
        <v>73</v>
      </c>
      <c r="E244" s="167" t="s">
        <v>48</v>
      </c>
      <c r="F244" s="179" t="s">
        <v>219</v>
      </c>
      <c r="G244" s="139" t="s">
        <v>15</v>
      </c>
      <c r="H244" s="145" t="s">
        <v>963</v>
      </c>
      <c r="I244" s="216" t="s">
        <v>869</v>
      </c>
      <c r="J244" s="128"/>
      <c r="K244" s="139"/>
      <c r="L244" s="139" t="str">
        <f t="shared" si="37"/>
        <v/>
      </c>
      <c r="M244" s="148" t="s">
        <v>1073</v>
      </c>
      <c r="N244" s="141"/>
      <c r="O244" s="141"/>
      <c r="P244" s="141"/>
      <c r="Q244" s="141"/>
      <c r="R244" s="141"/>
      <c r="S244" s="139" t="str">
        <f t="shared" si="38"/>
        <v/>
      </c>
      <c r="T244" s="148" t="s">
        <v>1067</v>
      </c>
      <c r="U244" s="141">
        <v>16</v>
      </c>
      <c r="V244" s="141">
        <v>0</v>
      </c>
      <c r="W244" s="141">
        <v>45</v>
      </c>
      <c r="X244" s="148">
        <v>70</v>
      </c>
      <c r="Y244" s="122">
        <f t="shared" si="39"/>
        <v>131</v>
      </c>
      <c r="Z244" s="123">
        <f t="shared" si="40"/>
        <v>3.3</v>
      </c>
      <c r="AA244" s="139" t="str">
        <f t="shared" si="41"/>
        <v/>
      </c>
      <c r="AC244" s="112"/>
      <c r="AD244" s="68"/>
      <c r="AE244" s="69"/>
      <c r="AF244" s="83"/>
      <c r="AG244" s="84"/>
      <c r="AH244" s="27"/>
      <c r="AI244" s="88"/>
      <c r="AJ244" s="89"/>
      <c r="AK244" s="90"/>
      <c r="AL244" s="91"/>
      <c r="AM244" s="70"/>
      <c r="AN244" s="70"/>
      <c r="AO244" s="70"/>
      <c r="AP244" s="70"/>
      <c r="AQ244" s="70"/>
      <c r="AR244" s="70"/>
      <c r="AS244" s="49"/>
    </row>
    <row r="245" spans="2:45" s="4" customFormat="1">
      <c r="B245" s="50">
        <v>3</v>
      </c>
      <c r="C245" s="179" t="s">
        <v>954</v>
      </c>
      <c r="D245" s="166" t="s">
        <v>413</v>
      </c>
      <c r="E245" s="167" t="s">
        <v>204</v>
      </c>
      <c r="F245" s="179" t="s">
        <v>219</v>
      </c>
      <c r="G245" s="139" t="s">
        <v>15</v>
      </c>
      <c r="H245" s="145" t="s">
        <v>963</v>
      </c>
      <c r="I245" s="216" t="s">
        <v>869</v>
      </c>
      <c r="J245" s="128"/>
      <c r="K245" s="139"/>
      <c r="L245" s="139" t="str">
        <f t="shared" si="37"/>
        <v/>
      </c>
      <c r="M245" s="148" t="s">
        <v>1073</v>
      </c>
      <c r="N245" s="141"/>
      <c r="O245" s="141"/>
      <c r="P245" s="141"/>
      <c r="Q245" s="141"/>
      <c r="R245" s="141"/>
      <c r="S245" s="139" t="str">
        <f t="shared" si="38"/>
        <v/>
      </c>
      <c r="T245" s="148" t="s">
        <v>1067</v>
      </c>
      <c r="U245" s="141">
        <v>92</v>
      </c>
      <c r="V245" s="141">
        <v>75</v>
      </c>
      <c r="W245" s="141">
        <v>85</v>
      </c>
      <c r="X245" s="148">
        <v>80</v>
      </c>
      <c r="Y245" s="122">
        <f t="shared" si="39"/>
        <v>332</v>
      </c>
      <c r="Z245" s="123">
        <f t="shared" si="40"/>
        <v>8.3000000000000007</v>
      </c>
      <c r="AA245" s="139" t="str">
        <f t="shared" si="41"/>
        <v/>
      </c>
      <c r="AC245" s="112"/>
      <c r="AD245" s="68"/>
      <c r="AE245" s="69"/>
      <c r="AF245" s="83"/>
      <c r="AG245" s="84"/>
      <c r="AH245" s="27"/>
      <c r="AI245" s="88"/>
      <c r="AJ245" s="89"/>
      <c r="AK245" s="90"/>
      <c r="AL245" s="91"/>
      <c r="AM245" s="70"/>
      <c r="AN245" s="70"/>
      <c r="AO245" s="70"/>
      <c r="AP245" s="70"/>
      <c r="AQ245" s="70"/>
      <c r="AR245" s="70"/>
      <c r="AS245" s="49"/>
    </row>
    <row r="246" spans="2:45" s="4" customFormat="1">
      <c r="B246" s="50">
        <v>4</v>
      </c>
      <c r="C246" s="179" t="s">
        <v>955</v>
      </c>
      <c r="D246" s="166" t="s">
        <v>956</v>
      </c>
      <c r="E246" s="167" t="s">
        <v>99</v>
      </c>
      <c r="F246" s="179" t="s">
        <v>605</v>
      </c>
      <c r="G246" s="139">
        <v>0</v>
      </c>
      <c r="H246" s="145" t="s">
        <v>963</v>
      </c>
      <c r="I246" s="216" t="s">
        <v>869</v>
      </c>
      <c r="J246" s="128"/>
      <c r="K246" s="139"/>
      <c r="L246" s="139" t="str">
        <f t="shared" si="37"/>
        <v>Không đủ ĐKDT</v>
      </c>
      <c r="M246" s="148" t="s">
        <v>1073</v>
      </c>
      <c r="N246" s="141"/>
      <c r="O246" s="141"/>
      <c r="P246" s="141"/>
      <c r="Q246" s="141"/>
      <c r="R246" s="141"/>
      <c r="S246" s="139" t="str">
        <f t="shared" si="38"/>
        <v>Không đủ ĐKDT</v>
      </c>
      <c r="T246" s="148" t="s">
        <v>1067</v>
      </c>
      <c r="U246" s="148" t="s">
        <v>1086</v>
      </c>
      <c r="V246" s="148" t="s">
        <v>1086</v>
      </c>
      <c r="W246" s="148" t="s">
        <v>1086</v>
      </c>
      <c r="X246" s="148" t="s">
        <v>1086</v>
      </c>
      <c r="Y246" s="122">
        <f t="shared" si="39"/>
        <v>0</v>
      </c>
      <c r="Z246" s="123">
        <f t="shared" si="40"/>
        <v>0</v>
      </c>
      <c r="AA246" s="139" t="str">
        <f t="shared" si="41"/>
        <v>Không đủ ĐKDT</v>
      </c>
      <c r="AC246" s="112"/>
      <c r="AD246" s="68"/>
      <c r="AE246" s="69"/>
      <c r="AF246" s="83"/>
      <c r="AG246" s="84"/>
      <c r="AH246" s="27"/>
      <c r="AI246" s="88"/>
      <c r="AJ246" s="89"/>
      <c r="AK246" s="90"/>
      <c r="AL246" s="91"/>
      <c r="AM246" s="70"/>
      <c r="AN246" s="70"/>
      <c r="AO246" s="70"/>
      <c r="AP246" s="70"/>
      <c r="AQ246" s="70"/>
      <c r="AR246" s="70"/>
      <c r="AS246" s="49"/>
    </row>
    <row r="247" spans="2:45" s="4" customFormat="1">
      <c r="B247" s="50">
        <v>5</v>
      </c>
      <c r="C247" s="179" t="s">
        <v>784</v>
      </c>
      <c r="D247" s="166" t="s">
        <v>246</v>
      </c>
      <c r="E247" s="167" t="s">
        <v>64</v>
      </c>
      <c r="F247" s="179" t="s">
        <v>817</v>
      </c>
      <c r="G247" s="139" t="s">
        <v>15</v>
      </c>
      <c r="H247" s="145" t="s">
        <v>963</v>
      </c>
      <c r="I247" s="216" t="s">
        <v>869</v>
      </c>
      <c r="J247" s="128"/>
      <c r="K247" s="139"/>
      <c r="L247" s="139" t="str">
        <f t="shared" si="37"/>
        <v/>
      </c>
      <c r="M247" s="148" t="s">
        <v>1073</v>
      </c>
      <c r="N247" s="141"/>
      <c r="O247" s="141"/>
      <c r="P247" s="141"/>
      <c r="Q247" s="141"/>
      <c r="R247" s="141"/>
      <c r="S247" s="139" t="str">
        <f t="shared" si="38"/>
        <v/>
      </c>
      <c r="T247" s="148" t="s">
        <v>1067</v>
      </c>
      <c r="U247" s="141">
        <v>82</v>
      </c>
      <c r="V247" s="141">
        <v>30</v>
      </c>
      <c r="W247" s="141">
        <v>65</v>
      </c>
      <c r="X247" s="148">
        <v>10</v>
      </c>
      <c r="Y247" s="122">
        <f t="shared" si="39"/>
        <v>187</v>
      </c>
      <c r="Z247" s="123">
        <f t="shared" si="40"/>
        <v>4.7</v>
      </c>
      <c r="AA247" s="139" t="str">
        <f t="shared" si="41"/>
        <v/>
      </c>
      <c r="AC247" s="112"/>
      <c r="AD247" s="68"/>
      <c r="AE247" s="69"/>
      <c r="AF247" s="83"/>
      <c r="AG247" s="84"/>
      <c r="AH247" s="27"/>
      <c r="AI247" s="88"/>
      <c r="AJ247" s="89"/>
      <c r="AK247" s="90"/>
      <c r="AL247" s="91"/>
      <c r="AM247" s="70"/>
      <c r="AN247" s="70"/>
      <c r="AO247" s="70"/>
      <c r="AP247" s="70"/>
      <c r="AQ247" s="70"/>
      <c r="AR247" s="70"/>
      <c r="AS247" s="49"/>
    </row>
    <row r="248" spans="2:45" s="4" customFormat="1">
      <c r="B248" s="50">
        <v>6</v>
      </c>
      <c r="C248" s="179" t="s">
        <v>957</v>
      </c>
      <c r="D248" s="166" t="s">
        <v>326</v>
      </c>
      <c r="E248" s="167" t="s">
        <v>239</v>
      </c>
      <c r="F248" s="179" t="s">
        <v>504</v>
      </c>
      <c r="G248" s="139" t="s">
        <v>15</v>
      </c>
      <c r="H248" s="145" t="s">
        <v>963</v>
      </c>
      <c r="I248" s="216" t="s">
        <v>869</v>
      </c>
      <c r="J248" s="128"/>
      <c r="K248" s="139"/>
      <c r="L248" s="139" t="str">
        <f t="shared" si="37"/>
        <v/>
      </c>
      <c r="M248" s="148" t="s">
        <v>1073</v>
      </c>
      <c r="N248" s="141"/>
      <c r="O248" s="141"/>
      <c r="P248" s="141"/>
      <c r="Q248" s="141"/>
      <c r="R248" s="141"/>
      <c r="S248" s="139" t="str">
        <f t="shared" si="38"/>
        <v/>
      </c>
      <c r="T248" s="148" t="s">
        <v>1067</v>
      </c>
      <c r="U248" s="141">
        <v>88</v>
      </c>
      <c r="V248" s="141">
        <v>90</v>
      </c>
      <c r="W248" s="141">
        <v>95</v>
      </c>
      <c r="X248" s="148">
        <v>85</v>
      </c>
      <c r="Y248" s="122">
        <f t="shared" si="39"/>
        <v>358</v>
      </c>
      <c r="Z248" s="123">
        <f t="shared" si="40"/>
        <v>9</v>
      </c>
      <c r="AA248" s="139" t="str">
        <f t="shared" si="41"/>
        <v/>
      </c>
      <c r="AC248" s="112"/>
      <c r="AD248" s="68"/>
      <c r="AE248" s="69"/>
      <c r="AF248" s="83"/>
      <c r="AG248" s="84"/>
      <c r="AH248" s="27"/>
      <c r="AI248" s="88"/>
      <c r="AJ248" s="89"/>
      <c r="AK248" s="90"/>
      <c r="AL248" s="91"/>
      <c r="AM248" s="70"/>
      <c r="AN248" s="70"/>
      <c r="AO248" s="70"/>
      <c r="AP248" s="70"/>
      <c r="AQ248" s="70"/>
      <c r="AR248" s="70"/>
      <c r="AS248" s="49"/>
    </row>
    <row r="249" spans="2:45" s="4" customFormat="1">
      <c r="B249" s="50">
        <v>7</v>
      </c>
      <c r="C249" s="179" t="s">
        <v>599</v>
      </c>
      <c r="D249" s="166" t="s">
        <v>91</v>
      </c>
      <c r="E249" s="167" t="s">
        <v>106</v>
      </c>
      <c r="F249" s="179" t="s">
        <v>405</v>
      </c>
      <c r="G249" s="139" t="s">
        <v>15</v>
      </c>
      <c r="H249" s="145" t="s">
        <v>963</v>
      </c>
      <c r="I249" s="216" t="s">
        <v>869</v>
      </c>
      <c r="J249" s="128"/>
      <c r="K249" s="139"/>
      <c r="L249" s="139" t="str">
        <f t="shared" si="37"/>
        <v/>
      </c>
      <c r="M249" s="148" t="s">
        <v>1073</v>
      </c>
      <c r="N249" s="141"/>
      <c r="O249" s="141"/>
      <c r="P249" s="141"/>
      <c r="Q249" s="141"/>
      <c r="R249" s="141"/>
      <c r="S249" s="139" t="str">
        <f t="shared" si="38"/>
        <v/>
      </c>
      <c r="T249" s="148" t="s">
        <v>1067</v>
      </c>
      <c r="U249" s="141">
        <v>69</v>
      </c>
      <c r="V249" s="141">
        <v>30</v>
      </c>
      <c r="W249" s="141">
        <v>65</v>
      </c>
      <c r="X249" s="148">
        <v>10</v>
      </c>
      <c r="Y249" s="122">
        <f t="shared" si="39"/>
        <v>174</v>
      </c>
      <c r="Z249" s="123">
        <f t="shared" si="40"/>
        <v>4.4000000000000004</v>
      </c>
      <c r="AA249" s="139" t="str">
        <f t="shared" si="41"/>
        <v/>
      </c>
      <c r="AC249" s="112"/>
      <c r="AD249" s="68"/>
      <c r="AE249" s="69"/>
      <c r="AF249" s="83"/>
      <c r="AG249" s="84"/>
      <c r="AH249" s="27"/>
      <c r="AI249" s="88"/>
      <c r="AJ249" s="89"/>
      <c r="AK249" s="90"/>
      <c r="AL249" s="91"/>
      <c r="AM249" s="70"/>
      <c r="AN249" s="70"/>
      <c r="AO249" s="70"/>
      <c r="AP249" s="70"/>
      <c r="AQ249" s="70"/>
      <c r="AR249" s="70"/>
      <c r="AS249" s="49"/>
    </row>
    <row r="250" spans="2:45" s="4" customFormat="1">
      <c r="B250" s="50">
        <v>8</v>
      </c>
      <c r="C250" s="179" t="s">
        <v>241</v>
      </c>
      <c r="D250" s="166" t="s">
        <v>242</v>
      </c>
      <c r="E250" s="167" t="s">
        <v>134</v>
      </c>
      <c r="F250" s="179" t="s">
        <v>175</v>
      </c>
      <c r="G250" s="139" t="s">
        <v>15</v>
      </c>
      <c r="H250" s="145" t="s">
        <v>963</v>
      </c>
      <c r="I250" s="216" t="s">
        <v>869</v>
      </c>
      <c r="J250" s="128"/>
      <c r="K250" s="139"/>
      <c r="L250" s="139" t="str">
        <f t="shared" si="37"/>
        <v/>
      </c>
      <c r="M250" s="148" t="s">
        <v>1073</v>
      </c>
      <c r="N250" s="141"/>
      <c r="O250" s="141"/>
      <c r="P250" s="141"/>
      <c r="Q250" s="141"/>
      <c r="R250" s="141"/>
      <c r="S250" s="139" t="str">
        <f t="shared" si="38"/>
        <v/>
      </c>
      <c r="T250" s="148" t="s">
        <v>1067</v>
      </c>
      <c r="U250" s="141">
        <v>90</v>
      </c>
      <c r="V250" s="141">
        <v>92</v>
      </c>
      <c r="W250" s="141">
        <v>100</v>
      </c>
      <c r="X250" s="148">
        <v>80</v>
      </c>
      <c r="Y250" s="122">
        <f t="shared" si="39"/>
        <v>362</v>
      </c>
      <c r="Z250" s="123">
        <f t="shared" si="40"/>
        <v>9.1</v>
      </c>
      <c r="AA250" s="139" t="str">
        <f t="shared" si="41"/>
        <v/>
      </c>
      <c r="AC250" s="112"/>
      <c r="AD250" s="68"/>
      <c r="AE250" s="69"/>
      <c r="AF250" s="83"/>
      <c r="AG250" s="84"/>
      <c r="AH250" s="27"/>
      <c r="AI250" s="88"/>
      <c r="AJ250" s="89"/>
      <c r="AK250" s="90"/>
      <c r="AL250" s="91"/>
      <c r="AM250" s="70"/>
      <c r="AN250" s="70"/>
      <c r="AO250" s="70"/>
      <c r="AP250" s="70"/>
      <c r="AQ250" s="70"/>
      <c r="AR250" s="70"/>
      <c r="AS250" s="49"/>
    </row>
    <row r="251" spans="2:45" s="4" customFormat="1">
      <c r="B251" s="50">
        <v>9</v>
      </c>
      <c r="C251" s="179" t="s">
        <v>647</v>
      </c>
      <c r="D251" s="166" t="s">
        <v>576</v>
      </c>
      <c r="E251" s="167" t="s">
        <v>114</v>
      </c>
      <c r="F251" s="179" t="s">
        <v>352</v>
      </c>
      <c r="G251" s="139" t="s">
        <v>15</v>
      </c>
      <c r="H251" s="145" t="s">
        <v>963</v>
      </c>
      <c r="I251" s="216" t="s">
        <v>869</v>
      </c>
      <c r="J251" s="128"/>
      <c r="K251" s="139"/>
      <c r="L251" s="139" t="str">
        <f t="shared" si="37"/>
        <v/>
      </c>
      <c r="M251" s="148" t="s">
        <v>1073</v>
      </c>
      <c r="N251" s="141"/>
      <c r="O251" s="141"/>
      <c r="P251" s="141"/>
      <c r="Q251" s="141"/>
      <c r="R251" s="141"/>
      <c r="S251" s="139" t="str">
        <f t="shared" si="38"/>
        <v/>
      </c>
      <c r="T251" s="148" t="s">
        <v>1067</v>
      </c>
      <c r="U251" s="141">
        <v>80</v>
      </c>
      <c r="V251" s="141">
        <v>30</v>
      </c>
      <c r="W251" s="141">
        <v>60</v>
      </c>
      <c r="X251" s="148">
        <v>50</v>
      </c>
      <c r="Y251" s="122">
        <f t="shared" si="39"/>
        <v>220</v>
      </c>
      <c r="Z251" s="123">
        <f t="shared" si="40"/>
        <v>5.5</v>
      </c>
      <c r="AA251" s="139" t="str">
        <f t="shared" si="41"/>
        <v/>
      </c>
      <c r="AC251" s="112"/>
      <c r="AD251" s="68"/>
      <c r="AE251" s="69"/>
      <c r="AF251" s="83"/>
      <c r="AG251" s="84"/>
      <c r="AH251" s="27"/>
      <c r="AI251" s="88"/>
      <c r="AJ251" s="89"/>
      <c r="AK251" s="90"/>
      <c r="AL251" s="91"/>
      <c r="AM251" s="70"/>
      <c r="AN251" s="70"/>
      <c r="AO251" s="70"/>
      <c r="AP251" s="70"/>
      <c r="AQ251" s="70"/>
      <c r="AR251" s="70"/>
      <c r="AS251" s="49"/>
    </row>
    <row r="252" spans="2:45" s="4" customFormat="1">
      <c r="B252" s="50">
        <v>10</v>
      </c>
      <c r="C252" s="179" t="s">
        <v>638</v>
      </c>
      <c r="D252" s="166" t="s">
        <v>97</v>
      </c>
      <c r="E252" s="167" t="s">
        <v>220</v>
      </c>
      <c r="F252" s="179" t="s">
        <v>408</v>
      </c>
      <c r="G252" s="139" t="s">
        <v>15</v>
      </c>
      <c r="H252" s="145" t="s">
        <v>963</v>
      </c>
      <c r="I252" s="216" t="s">
        <v>869</v>
      </c>
      <c r="J252" s="128"/>
      <c r="K252" s="139"/>
      <c r="L252" s="139" t="str">
        <f t="shared" si="37"/>
        <v/>
      </c>
      <c r="M252" s="148" t="s">
        <v>1073</v>
      </c>
      <c r="N252" s="141"/>
      <c r="O252" s="141"/>
      <c r="P252" s="141"/>
      <c r="Q252" s="141"/>
      <c r="R252" s="141"/>
      <c r="S252" s="139" t="str">
        <f t="shared" si="38"/>
        <v/>
      </c>
      <c r="T252" s="148" t="s">
        <v>1067</v>
      </c>
      <c r="U252" s="141">
        <v>74</v>
      </c>
      <c r="V252" s="141">
        <v>84</v>
      </c>
      <c r="W252" s="141">
        <v>95</v>
      </c>
      <c r="X252" s="148">
        <v>95</v>
      </c>
      <c r="Y252" s="122">
        <f t="shared" si="39"/>
        <v>348</v>
      </c>
      <c r="Z252" s="123">
        <f t="shared" si="40"/>
        <v>8.6999999999999993</v>
      </c>
      <c r="AA252" s="139" t="str">
        <f t="shared" si="41"/>
        <v/>
      </c>
      <c r="AC252" s="112"/>
      <c r="AD252" s="68"/>
      <c r="AE252" s="69"/>
      <c r="AF252" s="83"/>
      <c r="AG252" s="84"/>
      <c r="AH252" s="27"/>
      <c r="AI252" s="88"/>
      <c r="AJ252" s="89"/>
      <c r="AK252" s="90"/>
      <c r="AL252" s="91"/>
      <c r="AM252" s="70"/>
      <c r="AN252" s="70"/>
      <c r="AO252" s="70"/>
      <c r="AP252" s="70"/>
      <c r="AQ252" s="70"/>
      <c r="AR252" s="70"/>
      <c r="AS252" s="49"/>
    </row>
    <row r="253" spans="2:45" s="4" customFormat="1">
      <c r="B253" s="50">
        <v>11</v>
      </c>
      <c r="C253" s="179" t="s">
        <v>690</v>
      </c>
      <c r="D253" s="166" t="s">
        <v>50</v>
      </c>
      <c r="E253" s="167" t="s">
        <v>138</v>
      </c>
      <c r="F253" s="179" t="s">
        <v>603</v>
      </c>
      <c r="G253" s="139" t="s">
        <v>15</v>
      </c>
      <c r="H253" s="145" t="s">
        <v>963</v>
      </c>
      <c r="I253" s="216" t="s">
        <v>869</v>
      </c>
      <c r="J253" s="128"/>
      <c r="K253" s="139"/>
      <c r="L253" s="139" t="str">
        <f t="shared" si="37"/>
        <v/>
      </c>
      <c r="M253" s="148" t="s">
        <v>1073</v>
      </c>
      <c r="N253" s="141"/>
      <c r="O253" s="141"/>
      <c r="P253" s="141"/>
      <c r="Q253" s="141"/>
      <c r="R253" s="141"/>
      <c r="S253" s="139" t="str">
        <f t="shared" si="38"/>
        <v/>
      </c>
      <c r="T253" s="148" t="s">
        <v>1067</v>
      </c>
      <c r="U253" s="141">
        <v>70</v>
      </c>
      <c r="V253" s="141">
        <v>30</v>
      </c>
      <c r="W253" s="141">
        <v>40</v>
      </c>
      <c r="X253" s="148">
        <v>10</v>
      </c>
      <c r="Y253" s="122">
        <f t="shared" si="39"/>
        <v>150</v>
      </c>
      <c r="Z253" s="123">
        <f t="shared" si="40"/>
        <v>3.8</v>
      </c>
      <c r="AA253" s="139" t="str">
        <f t="shared" si="41"/>
        <v/>
      </c>
      <c r="AC253" s="112"/>
      <c r="AD253" s="68"/>
      <c r="AE253" s="69"/>
      <c r="AF253" s="83"/>
      <c r="AG253" s="84"/>
      <c r="AH253" s="27"/>
      <c r="AI253" s="88"/>
      <c r="AJ253" s="89"/>
      <c r="AK253" s="90"/>
      <c r="AL253" s="91"/>
      <c r="AM253" s="70"/>
      <c r="AN253" s="70"/>
      <c r="AO253" s="70"/>
      <c r="AP253" s="70"/>
      <c r="AQ253" s="70"/>
      <c r="AR253" s="70"/>
      <c r="AS253" s="49"/>
    </row>
    <row r="254" spans="2:45" s="4" customFormat="1">
      <c r="B254" s="50">
        <v>12</v>
      </c>
      <c r="C254" s="179" t="s">
        <v>958</v>
      </c>
      <c r="D254" s="166" t="s">
        <v>959</v>
      </c>
      <c r="E254" s="167" t="s">
        <v>960</v>
      </c>
      <c r="F254" s="179" t="s">
        <v>414</v>
      </c>
      <c r="G254" s="139" t="s">
        <v>15</v>
      </c>
      <c r="H254" s="145" t="s">
        <v>963</v>
      </c>
      <c r="I254" s="216" t="s">
        <v>869</v>
      </c>
      <c r="J254" s="128"/>
      <c r="K254" s="139"/>
      <c r="L254" s="139" t="str">
        <f t="shared" si="37"/>
        <v/>
      </c>
      <c r="M254" s="148" t="s">
        <v>1073</v>
      </c>
      <c r="N254" s="141"/>
      <c r="O254" s="141"/>
      <c r="P254" s="141"/>
      <c r="Q254" s="141"/>
      <c r="R254" s="141"/>
      <c r="S254" s="139" t="str">
        <f t="shared" si="38"/>
        <v/>
      </c>
      <c r="T254" s="148" t="s">
        <v>1067</v>
      </c>
      <c r="U254" s="141">
        <v>78</v>
      </c>
      <c r="V254" s="141">
        <v>78</v>
      </c>
      <c r="W254" s="141">
        <v>80</v>
      </c>
      <c r="X254" s="148">
        <v>75</v>
      </c>
      <c r="Y254" s="122">
        <f t="shared" si="39"/>
        <v>311</v>
      </c>
      <c r="Z254" s="123">
        <f t="shared" si="40"/>
        <v>7.8</v>
      </c>
      <c r="AA254" s="139" t="str">
        <f t="shared" si="41"/>
        <v/>
      </c>
      <c r="AC254" s="112"/>
      <c r="AD254" s="68"/>
      <c r="AE254" s="69"/>
      <c r="AF254" s="83"/>
      <c r="AG254" s="84"/>
      <c r="AH254" s="27"/>
      <c r="AI254" s="88"/>
      <c r="AJ254" s="89"/>
      <c r="AK254" s="90"/>
      <c r="AL254" s="91"/>
      <c r="AM254" s="70"/>
      <c r="AN254" s="70"/>
      <c r="AO254" s="70"/>
      <c r="AP254" s="70"/>
      <c r="AQ254" s="70"/>
      <c r="AR254" s="70"/>
      <c r="AS254" s="49"/>
    </row>
    <row r="255" spans="2:45" s="4" customFormat="1">
      <c r="B255" s="50">
        <v>13</v>
      </c>
      <c r="C255" s="179" t="s">
        <v>961</v>
      </c>
      <c r="D255" s="166" t="s">
        <v>103</v>
      </c>
      <c r="E255" s="167" t="s">
        <v>121</v>
      </c>
      <c r="F255" s="179" t="s">
        <v>414</v>
      </c>
      <c r="G255" s="139" t="s">
        <v>15</v>
      </c>
      <c r="H255" s="145" t="s">
        <v>963</v>
      </c>
      <c r="I255" s="216" t="s">
        <v>869</v>
      </c>
      <c r="J255" s="128"/>
      <c r="K255" s="139"/>
      <c r="L255" s="139" t="str">
        <f t="shared" si="37"/>
        <v/>
      </c>
      <c r="M255" s="148" t="s">
        <v>1073</v>
      </c>
      <c r="N255" s="141"/>
      <c r="O255" s="141"/>
      <c r="P255" s="141"/>
      <c r="Q255" s="141"/>
      <c r="R255" s="141"/>
      <c r="S255" s="139" t="str">
        <f t="shared" si="38"/>
        <v/>
      </c>
      <c r="T255" s="148" t="s">
        <v>1067</v>
      </c>
      <c r="U255" s="141">
        <v>82</v>
      </c>
      <c r="V255" s="141">
        <v>79</v>
      </c>
      <c r="W255" s="141">
        <v>95</v>
      </c>
      <c r="X255" s="148">
        <v>10</v>
      </c>
      <c r="Y255" s="122">
        <f t="shared" si="39"/>
        <v>266</v>
      </c>
      <c r="Z255" s="123">
        <f t="shared" si="40"/>
        <v>6.7</v>
      </c>
      <c r="AA255" s="139" t="str">
        <f t="shared" si="41"/>
        <v/>
      </c>
      <c r="AC255" s="112"/>
      <c r="AD255" s="68"/>
      <c r="AE255" s="69"/>
      <c r="AF255" s="83"/>
      <c r="AG255" s="84"/>
      <c r="AH255" s="27"/>
      <c r="AI255" s="88"/>
      <c r="AJ255" s="89"/>
      <c r="AK255" s="90"/>
      <c r="AL255" s="91"/>
      <c r="AM255" s="70"/>
      <c r="AN255" s="70"/>
      <c r="AO255" s="70"/>
      <c r="AP255" s="70"/>
      <c r="AQ255" s="70"/>
      <c r="AR255" s="70"/>
      <c r="AS255" s="49"/>
    </row>
    <row r="256" spans="2:45" s="4" customFormat="1">
      <c r="B256" s="50">
        <v>14</v>
      </c>
      <c r="C256" s="179" t="s">
        <v>197</v>
      </c>
      <c r="D256" s="166" t="s">
        <v>198</v>
      </c>
      <c r="E256" s="167" t="s">
        <v>174</v>
      </c>
      <c r="F256" s="179" t="s">
        <v>199</v>
      </c>
      <c r="G256" s="139" t="s">
        <v>15</v>
      </c>
      <c r="H256" s="145" t="s">
        <v>963</v>
      </c>
      <c r="I256" s="216" t="s">
        <v>869</v>
      </c>
      <c r="J256" s="128"/>
      <c r="K256" s="139"/>
      <c r="L256" s="139" t="str">
        <f t="shared" si="37"/>
        <v/>
      </c>
      <c r="M256" s="148" t="s">
        <v>1073</v>
      </c>
      <c r="N256" s="141"/>
      <c r="O256" s="141"/>
      <c r="P256" s="141"/>
      <c r="Q256" s="141"/>
      <c r="R256" s="141"/>
      <c r="S256" s="139" t="str">
        <f t="shared" si="38"/>
        <v/>
      </c>
      <c r="T256" s="148" t="s">
        <v>1067</v>
      </c>
      <c r="U256" s="141">
        <v>70</v>
      </c>
      <c r="V256" s="141">
        <v>30</v>
      </c>
      <c r="W256" s="141">
        <v>50</v>
      </c>
      <c r="X256" s="148">
        <v>10</v>
      </c>
      <c r="Y256" s="122">
        <f t="shared" si="39"/>
        <v>160</v>
      </c>
      <c r="Z256" s="123">
        <f t="shared" si="40"/>
        <v>4</v>
      </c>
      <c r="AA256" s="139" t="str">
        <f t="shared" si="41"/>
        <v/>
      </c>
      <c r="AC256" s="112"/>
      <c r="AD256" s="68"/>
      <c r="AE256" s="69"/>
      <c r="AF256" s="83"/>
      <c r="AG256" s="84"/>
      <c r="AH256" s="27"/>
      <c r="AI256" s="88"/>
      <c r="AJ256" s="89"/>
      <c r="AK256" s="90"/>
      <c r="AL256" s="91"/>
      <c r="AM256" s="70"/>
      <c r="AN256" s="70"/>
      <c r="AO256" s="70"/>
      <c r="AP256" s="70"/>
      <c r="AQ256" s="70"/>
      <c r="AR256" s="70"/>
      <c r="AS256" s="49"/>
    </row>
    <row r="257" spans="1:45" s="4" customFormat="1">
      <c r="B257" s="50">
        <v>15</v>
      </c>
      <c r="C257" s="179" t="s">
        <v>962</v>
      </c>
      <c r="D257" s="166" t="s">
        <v>345</v>
      </c>
      <c r="E257" s="167" t="s">
        <v>210</v>
      </c>
      <c r="F257" s="179" t="s">
        <v>572</v>
      </c>
      <c r="G257" s="139" t="s">
        <v>15</v>
      </c>
      <c r="H257" s="145" t="s">
        <v>963</v>
      </c>
      <c r="I257" s="216" t="s">
        <v>869</v>
      </c>
      <c r="J257" s="128"/>
      <c r="K257" s="139"/>
      <c r="L257" s="139" t="str">
        <f t="shared" si="37"/>
        <v/>
      </c>
      <c r="M257" s="148" t="s">
        <v>1073</v>
      </c>
      <c r="N257" s="141"/>
      <c r="O257" s="141"/>
      <c r="P257" s="141"/>
      <c r="Q257" s="141"/>
      <c r="R257" s="141"/>
      <c r="S257" s="139" t="str">
        <f t="shared" si="38"/>
        <v/>
      </c>
      <c r="T257" s="148" t="s">
        <v>1067</v>
      </c>
      <c r="U257" s="141">
        <v>65</v>
      </c>
      <c r="V257" s="141">
        <v>33</v>
      </c>
      <c r="W257" s="141">
        <v>60</v>
      </c>
      <c r="X257" s="148">
        <v>10</v>
      </c>
      <c r="Y257" s="122">
        <f t="shared" si="39"/>
        <v>168</v>
      </c>
      <c r="Z257" s="123">
        <f t="shared" si="40"/>
        <v>4.2</v>
      </c>
      <c r="AA257" s="139" t="str">
        <f t="shared" si="41"/>
        <v/>
      </c>
      <c r="AC257" s="112"/>
      <c r="AD257" s="68"/>
      <c r="AE257" s="69"/>
      <c r="AF257" s="83"/>
      <c r="AG257" s="84"/>
      <c r="AH257" s="27"/>
      <c r="AI257" s="88"/>
      <c r="AJ257" s="89"/>
      <c r="AK257" s="90"/>
      <c r="AL257" s="91"/>
      <c r="AM257" s="70"/>
      <c r="AN257" s="70"/>
      <c r="AO257" s="70"/>
      <c r="AP257" s="70"/>
      <c r="AQ257" s="70"/>
      <c r="AR257" s="70"/>
      <c r="AS257" s="49"/>
    </row>
    <row r="258" spans="1:45" s="4" customFormat="1">
      <c r="B258" s="50">
        <v>16</v>
      </c>
      <c r="C258" s="179" t="s">
        <v>813</v>
      </c>
      <c r="D258" s="166" t="s">
        <v>814</v>
      </c>
      <c r="E258" s="167" t="s">
        <v>210</v>
      </c>
      <c r="F258" s="179" t="s">
        <v>818</v>
      </c>
      <c r="G258" s="139" t="s">
        <v>15</v>
      </c>
      <c r="H258" s="145" t="s">
        <v>963</v>
      </c>
      <c r="I258" s="216" t="s">
        <v>869</v>
      </c>
      <c r="J258" s="128"/>
      <c r="K258" s="139"/>
      <c r="L258" s="139" t="str">
        <f t="shared" si="37"/>
        <v/>
      </c>
      <c r="M258" s="148" t="s">
        <v>1073</v>
      </c>
      <c r="N258" s="141"/>
      <c r="O258" s="141"/>
      <c r="P258" s="141"/>
      <c r="Q258" s="141"/>
      <c r="R258" s="141"/>
      <c r="S258" s="139" t="str">
        <f t="shared" si="38"/>
        <v/>
      </c>
      <c r="T258" s="148" t="s">
        <v>1067</v>
      </c>
      <c r="U258" s="141">
        <v>50</v>
      </c>
      <c r="V258" s="141">
        <v>0</v>
      </c>
      <c r="W258" s="141">
        <v>50</v>
      </c>
      <c r="X258" s="148">
        <v>10</v>
      </c>
      <c r="Y258" s="122">
        <f t="shared" si="39"/>
        <v>110</v>
      </c>
      <c r="Z258" s="123">
        <f t="shared" si="40"/>
        <v>2.8</v>
      </c>
      <c r="AA258" s="139" t="str">
        <f t="shared" si="41"/>
        <v/>
      </c>
      <c r="AC258" s="112"/>
      <c r="AD258" s="68"/>
      <c r="AE258" s="69"/>
      <c r="AF258" s="83"/>
      <c r="AG258" s="84"/>
      <c r="AH258" s="27"/>
      <c r="AI258" s="88"/>
      <c r="AJ258" s="89"/>
      <c r="AK258" s="90"/>
      <c r="AL258" s="91"/>
      <c r="AM258" s="70"/>
      <c r="AN258" s="70"/>
      <c r="AO258" s="70"/>
      <c r="AP258" s="70"/>
      <c r="AQ258" s="70"/>
      <c r="AR258" s="70"/>
      <c r="AS258" s="49"/>
    </row>
    <row r="259" spans="1:45" ht="16.5">
      <c r="A259" s="2"/>
      <c r="B259" s="29"/>
      <c r="C259" s="30"/>
      <c r="D259" s="30"/>
      <c r="E259" s="31"/>
      <c r="F259" s="31"/>
      <c r="G259" s="32"/>
      <c r="H259" s="33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4"/>
      <c r="AB259" s="4"/>
      <c r="AF259" s="83"/>
      <c r="AG259" s="84"/>
      <c r="AH259" s="27"/>
      <c r="AI259" s="85"/>
      <c r="AJ259" s="86"/>
    </row>
    <row r="260" spans="1:45" ht="16.5">
      <c r="A260" s="2"/>
      <c r="B260" s="256" t="s">
        <v>16</v>
      </c>
      <c r="C260" s="256"/>
      <c r="D260" s="30"/>
      <c r="E260" s="31"/>
      <c r="F260" s="31"/>
      <c r="G260" s="32"/>
      <c r="H260" s="33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4"/>
      <c r="AB260" s="4"/>
      <c r="AF260" s="83"/>
      <c r="AG260" s="84"/>
      <c r="AH260" s="27"/>
      <c r="AI260" s="85"/>
      <c r="AJ260" s="86"/>
    </row>
    <row r="261" spans="1:45" s="2" customFormat="1">
      <c r="B261" s="35" t="s">
        <v>25</v>
      </c>
      <c r="C261" s="35"/>
      <c r="D261" s="36">
        <v>0</v>
      </c>
      <c r="E261" s="37" t="s">
        <v>17</v>
      </c>
      <c r="F261" s="37"/>
      <c r="G261" s="257"/>
      <c r="H261" s="257"/>
      <c r="I261" s="257"/>
      <c r="J261" s="257"/>
      <c r="K261" s="257"/>
      <c r="L261" s="257"/>
      <c r="M261" s="257"/>
      <c r="N261" s="257"/>
      <c r="O261" s="134"/>
      <c r="P261" s="134"/>
      <c r="Q261" s="134"/>
      <c r="R261" s="134"/>
      <c r="S261" s="134"/>
      <c r="T261" s="134"/>
      <c r="U261" s="134"/>
      <c r="V261" s="134"/>
      <c r="W261" s="38">
        <v>-3</v>
      </c>
      <c r="X261" s="38"/>
      <c r="Y261" s="38"/>
      <c r="Z261" s="39"/>
      <c r="AA261" s="4"/>
      <c r="AB261" s="4"/>
      <c r="AD261" s="3"/>
      <c r="AE261" s="3"/>
      <c r="AF261" s="83"/>
      <c r="AG261" s="84"/>
      <c r="AH261" s="27"/>
      <c r="AI261" s="85"/>
      <c r="AJ261" s="86"/>
      <c r="AK261" s="3"/>
      <c r="AL261" s="3"/>
      <c r="AM261" s="3"/>
      <c r="AN261" s="3"/>
      <c r="AO261" s="3"/>
      <c r="AP261" s="3"/>
      <c r="AQ261" s="3"/>
      <c r="AR261" s="3"/>
      <c r="AS261" s="3"/>
    </row>
    <row r="262" spans="1:45" s="2" customFormat="1">
      <c r="B262" s="35" t="s">
        <v>26</v>
      </c>
      <c r="C262" s="35"/>
      <c r="D262" s="36">
        <v>0</v>
      </c>
      <c r="E262" s="37" t="s">
        <v>17</v>
      </c>
      <c r="F262" s="37"/>
      <c r="G262" s="257"/>
      <c r="H262" s="257"/>
      <c r="I262" s="257"/>
      <c r="J262" s="257"/>
      <c r="K262" s="257"/>
      <c r="L262" s="257"/>
      <c r="M262" s="257"/>
      <c r="N262" s="257"/>
      <c r="O262" s="134"/>
      <c r="P262" s="134"/>
      <c r="Q262" s="134"/>
      <c r="R262" s="134"/>
      <c r="S262" s="134"/>
      <c r="T262" s="134"/>
      <c r="U262" s="134"/>
      <c r="V262" s="134"/>
      <c r="W262" s="40">
        <v>0</v>
      </c>
      <c r="X262" s="40"/>
      <c r="Y262" s="40"/>
      <c r="Z262" s="41"/>
      <c r="AA262" s="4"/>
      <c r="AB262" s="4"/>
      <c r="AD262" s="3"/>
      <c r="AE262" s="3"/>
      <c r="AF262" s="83"/>
      <c r="AG262" s="84"/>
      <c r="AH262" s="27"/>
      <c r="AI262" s="85"/>
      <c r="AJ262" s="86"/>
      <c r="AK262" s="3"/>
      <c r="AL262" s="3"/>
      <c r="AM262" s="3"/>
      <c r="AN262" s="3"/>
      <c r="AO262" s="3"/>
      <c r="AP262" s="3"/>
      <c r="AQ262" s="3"/>
      <c r="AR262" s="3"/>
      <c r="AS262" s="3"/>
    </row>
    <row r="263" spans="1:45" s="2" customFormat="1">
      <c r="B263" s="35" t="s">
        <v>27</v>
      </c>
      <c r="C263" s="35"/>
      <c r="D263" s="36">
        <v>0</v>
      </c>
      <c r="E263" s="37" t="s">
        <v>17</v>
      </c>
      <c r="F263" s="37"/>
      <c r="G263" s="257"/>
      <c r="H263" s="257"/>
      <c r="I263" s="257"/>
      <c r="J263" s="257"/>
      <c r="K263" s="257"/>
      <c r="L263" s="257"/>
      <c r="M263" s="257"/>
      <c r="N263" s="257"/>
      <c r="O263" s="134"/>
      <c r="P263" s="134"/>
      <c r="Q263" s="134"/>
      <c r="R263" s="134"/>
      <c r="S263" s="134"/>
      <c r="T263" s="134"/>
      <c r="U263" s="134"/>
      <c r="V263" s="134"/>
      <c r="W263" s="38">
        <v>0</v>
      </c>
      <c r="X263" s="38"/>
      <c r="Y263" s="38"/>
      <c r="Z263" s="39"/>
      <c r="AA263" s="4"/>
      <c r="AB263" s="4"/>
      <c r="AD263" s="3"/>
      <c r="AE263" s="3"/>
      <c r="AF263" s="83"/>
      <c r="AG263" s="84"/>
      <c r="AH263" s="27"/>
      <c r="AI263" s="85"/>
      <c r="AJ263" s="86"/>
      <c r="AK263" s="3"/>
      <c r="AL263" s="3"/>
      <c r="AM263" s="3"/>
      <c r="AN263" s="3"/>
      <c r="AO263" s="3"/>
      <c r="AP263" s="3"/>
      <c r="AQ263" s="3"/>
      <c r="AR263" s="3"/>
      <c r="AS263" s="3"/>
    </row>
    <row r="264" spans="1:45" s="2" customFormat="1" ht="16.5">
      <c r="B264" s="29"/>
      <c r="C264" s="30"/>
      <c r="D264" s="30"/>
      <c r="E264" s="31"/>
      <c r="F264" s="31"/>
      <c r="G264" s="32"/>
      <c r="H264" s="33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4"/>
      <c r="AB264" s="4"/>
      <c r="AD264" s="3"/>
      <c r="AE264" s="3"/>
      <c r="AF264" s="83"/>
      <c r="AG264" s="84"/>
      <c r="AH264" s="27"/>
      <c r="AI264" s="85"/>
      <c r="AJ264" s="86"/>
      <c r="AK264" s="3"/>
      <c r="AL264" s="3"/>
      <c r="AM264" s="3"/>
      <c r="AN264" s="3"/>
      <c r="AO264" s="3"/>
      <c r="AP264" s="3"/>
      <c r="AQ264" s="3"/>
      <c r="AR264" s="3"/>
      <c r="AS264" s="3"/>
    </row>
    <row r="265" spans="1:45" s="2" customFormat="1">
      <c r="A265" s="1"/>
      <c r="B265" s="42"/>
      <c r="C265" s="42"/>
      <c r="D265" s="43"/>
      <c r="E265" s="4"/>
      <c r="F265" s="4"/>
      <c r="G265" s="4"/>
      <c r="H265" s="4"/>
      <c r="I265" s="250"/>
      <c r="J265" s="250"/>
      <c r="K265" s="250"/>
      <c r="L265" s="250"/>
      <c r="M265" s="250"/>
      <c r="N265" s="250"/>
      <c r="O265" s="250"/>
      <c r="P265" s="250"/>
      <c r="Q265" s="250"/>
      <c r="R265" s="250"/>
      <c r="S265" s="250"/>
      <c r="T265" s="250"/>
      <c r="U265" s="250"/>
      <c r="V265" s="250"/>
      <c r="W265" s="250"/>
      <c r="X265" s="250"/>
      <c r="Y265" s="250"/>
      <c r="Z265" s="250"/>
      <c r="AA265" s="4"/>
      <c r="AB265" s="4"/>
      <c r="AD265" s="3"/>
      <c r="AE265" s="3"/>
      <c r="AF265" s="83"/>
      <c r="AG265" s="84"/>
      <c r="AH265" s="27"/>
      <c r="AI265" s="85"/>
      <c r="AJ265" s="86"/>
      <c r="AK265" s="3"/>
      <c r="AL265" s="3"/>
      <c r="AM265" s="3"/>
      <c r="AN265" s="3"/>
      <c r="AO265" s="3"/>
      <c r="AP265" s="3"/>
      <c r="AQ265" s="3"/>
      <c r="AR265" s="3"/>
      <c r="AS265" s="3"/>
    </row>
    <row r="266" spans="1:45" s="2" customFormat="1">
      <c r="A266" s="44"/>
      <c r="B266" s="247" t="s">
        <v>18</v>
      </c>
      <c r="C266" s="247"/>
      <c r="D266" s="247"/>
      <c r="E266" s="247"/>
      <c r="F266" s="247"/>
      <c r="G266" s="247"/>
      <c r="H266" s="45"/>
      <c r="I266" s="255"/>
      <c r="J266" s="255"/>
      <c r="K266" s="255"/>
      <c r="L266" s="255"/>
      <c r="M266" s="255"/>
      <c r="N266" s="255"/>
      <c r="O266" s="255"/>
      <c r="P266" s="255"/>
      <c r="Q266" s="255"/>
      <c r="R266" s="255"/>
      <c r="S266" s="255"/>
      <c r="T266" s="255"/>
      <c r="U266" s="255"/>
      <c r="V266" s="255"/>
      <c r="W266" s="255"/>
      <c r="X266" s="255"/>
      <c r="Y266" s="255"/>
      <c r="Z266" s="255"/>
      <c r="AA266" s="4"/>
      <c r="AB266" s="4"/>
      <c r="AD266" s="3"/>
      <c r="AE266" s="3"/>
      <c r="AF266" s="83"/>
      <c r="AG266" s="84"/>
      <c r="AH266" s="27"/>
      <c r="AI266" s="85"/>
      <c r="AJ266" s="86"/>
      <c r="AK266" s="3"/>
      <c r="AL266" s="3"/>
      <c r="AM266" s="3"/>
      <c r="AN266" s="3"/>
      <c r="AO266" s="3"/>
      <c r="AP266" s="3"/>
      <c r="AQ266" s="3"/>
      <c r="AR266" s="3"/>
      <c r="AS266" s="3"/>
    </row>
    <row r="267" spans="1:45" s="2" customFormat="1">
      <c r="B267" s="29"/>
      <c r="C267" s="46"/>
      <c r="D267" s="46"/>
      <c r="E267" s="47"/>
      <c r="F267" s="47"/>
      <c r="G267" s="48"/>
      <c r="H267" s="49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D267" s="3"/>
      <c r="AE267" s="3"/>
      <c r="AF267" s="83"/>
      <c r="AG267" s="84"/>
      <c r="AH267" s="27"/>
      <c r="AI267" s="85"/>
      <c r="AJ267" s="86"/>
      <c r="AK267" s="3"/>
      <c r="AL267" s="3"/>
      <c r="AM267" s="3"/>
      <c r="AN267" s="3"/>
      <c r="AO267" s="3"/>
      <c r="AP267" s="3"/>
      <c r="AQ267" s="3"/>
      <c r="AR267" s="3"/>
      <c r="AS267" s="3"/>
    </row>
    <row r="268" spans="1:45" s="2" customFormat="1">
      <c r="B268" s="247" t="s">
        <v>19</v>
      </c>
      <c r="C268" s="247"/>
      <c r="D268" s="248" t="s">
        <v>20</v>
      </c>
      <c r="E268" s="248"/>
      <c r="F268" s="248"/>
      <c r="G268" s="248"/>
      <c r="H268" s="49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4"/>
      <c r="AB268" s="4"/>
      <c r="AD268" s="3"/>
      <c r="AE268" s="3"/>
      <c r="AF268" s="83"/>
      <c r="AG268" s="84"/>
      <c r="AH268" s="27"/>
      <c r="AI268" s="85"/>
      <c r="AJ268" s="86"/>
      <c r="AK268" s="3"/>
      <c r="AL268" s="3"/>
      <c r="AM268" s="3"/>
      <c r="AN268" s="3"/>
      <c r="AO268" s="3"/>
      <c r="AP268" s="3"/>
      <c r="AQ268" s="3"/>
      <c r="AR268" s="3"/>
      <c r="AS268" s="3"/>
    </row>
    <row r="269" spans="1:45" s="2" customFormat="1">
      <c r="A269" s="1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D269" s="3"/>
      <c r="AE269" s="3"/>
      <c r="AF269" s="83"/>
      <c r="AG269" s="84"/>
      <c r="AH269" s="27"/>
      <c r="AI269" s="85"/>
      <c r="AJ269" s="86"/>
      <c r="AK269" s="3"/>
      <c r="AL269" s="3"/>
      <c r="AM269" s="3"/>
      <c r="AN269" s="3"/>
      <c r="AO269" s="3"/>
      <c r="AP269" s="3"/>
      <c r="AQ269" s="3"/>
      <c r="AR269" s="3"/>
      <c r="AS269" s="3"/>
    </row>
    <row r="270" spans="1:45" s="2" customFormat="1">
      <c r="A270" s="1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D270" s="3"/>
      <c r="AE270" s="3"/>
      <c r="AF270" s="83"/>
      <c r="AG270" s="84"/>
      <c r="AH270" s="27"/>
      <c r="AI270" s="85"/>
      <c r="AJ270" s="86"/>
      <c r="AK270" s="3"/>
      <c r="AL270" s="3"/>
      <c r="AM270" s="3"/>
      <c r="AN270" s="3"/>
      <c r="AO270" s="3"/>
      <c r="AP270" s="3"/>
      <c r="AQ270" s="3"/>
      <c r="AR270" s="3"/>
      <c r="AS270" s="3"/>
    </row>
    <row r="271" spans="1:45" s="2" customFormat="1">
      <c r="A271" s="1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D271" s="3"/>
      <c r="AE271" s="3"/>
      <c r="AF271" s="83"/>
      <c r="AG271" s="84"/>
      <c r="AH271" s="27"/>
      <c r="AI271" s="85"/>
      <c r="AJ271" s="86"/>
      <c r="AK271" s="3"/>
      <c r="AL271" s="3"/>
      <c r="AM271" s="3"/>
      <c r="AN271" s="3"/>
      <c r="AO271" s="3"/>
      <c r="AP271" s="3"/>
      <c r="AQ271" s="3"/>
      <c r="AR271" s="3"/>
      <c r="AS271" s="3"/>
    </row>
    <row r="272" spans="1:45" s="2" customFormat="1">
      <c r="A272" s="1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D272" s="3"/>
      <c r="AE272" s="3"/>
      <c r="AF272" s="83"/>
      <c r="AG272" s="84"/>
      <c r="AH272" s="27"/>
      <c r="AI272" s="85"/>
      <c r="AJ272" s="86"/>
      <c r="AK272" s="3"/>
      <c r="AL272" s="3"/>
      <c r="AM272" s="3"/>
      <c r="AN272" s="3"/>
      <c r="AO272" s="3"/>
      <c r="AP272" s="3"/>
      <c r="AQ272" s="3"/>
      <c r="AR272" s="3"/>
      <c r="AS272" s="3"/>
    </row>
    <row r="273" spans="1:45" s="2" customFormat="1">
      <c r="A273" s="1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D273" s="3"/>
      <c r="AE273" s="3"/>
      <c r="AF273" s="83"/>
      <c r="AG273" s="84"/>
      <c r="AH273" s="27"/>
      <c r="AI273" s="85"/>
      <c r="AJ273" s="86"/>
      <c r="AK273" s="3"/>
      <c r="AL273" s="3"/>
      <c r="AM273" s="3"/>
      <c r="AN273" s="3"/>
      <c r="AO273" s="3"/>
      <c r="AP273" s="3"/>
      <c r="AQ273" s="3"/>
      <c r="AR273" s="3"/>
      <c r="AS273" s="3"/>
    </row>
    <row r="274" spans="1:45" s="2" customFormat="1">
      <c r="A274" s="1"/>
      <c r="B274" s="234" t="s">
        <v>21</v>
      </c>
      <c r="C274" s="234"/>
      <c r="D274" s="234" t="s">
        <v>22</v>
      </c>
      <c r="E274" s="234"/>
      <c r="F274" s="234"/>
      <c r="G274" s="234"/>
      <c r="H274" s="234"/>
      <c r="I274" s="234"/>
      <c r="J274" s="234"/>
      <c r="K274" s="234"/>
      <c r="L274" s="234"/>
      <c r="M274" s="234"/>
      <c r="N274" s="234"/>
      <c r="O274" s="234"/>
      <c r="P274" s="234"/>
      <c r="Q274" s="234"/>
      <c r="R274" s="234"/>
      <c r="S274" s="234"/>
      <c r="T274" s="234"/>
      <c r="U274" s="234"/>
      <c r="V274" s="234"/>
      <c r="W274" s="234"/>
      <c r="X274" s="234"/>
      <c r="Y274" s="234"/>
      <c r="Z274" s="234"/>
      <c r="AA274" s="4"/>
      <c r="AB274" s="4"/>
      <c r="AD274" s="3"/>
      <c r="AE274" s="3"/>
      <c r="AF274" s="83"/>
      <c r="AG274" s="84"/>
      <c r="AH274" s="27"/>
      <c r="AI274" s="85"/>
      <c r="AJ274" s="86"/>
      <c r="AK274" s="3"/>
      <c r="AL274" s="3"/>
      <c r="AM274" s="3"/>
      <c r="AN274" s="3"/>
      <c r="AO274" s="3"/>
      <c r="AP274" s="3"/>
      <c r="AQ274" s="3"/>
      <c r="AR274" s="3"/>
      <c r="AS274" s="3"/>
    </row>
    <row r="275" spans="1:45" s="2" customFormat="1">
      <c r="A275" s="1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D275" s="3"/>
      <c r="AE275" s="3"/>
      <c r="AF275" s="83"/>
      <c r="AG275" s="84"/>
      <c r="AH275" s="27"/>
      <c r="AI275" s="85"/>
      <c r="AJ275" s="86"/>
      <c r="AK275" s="3"/>
      <c r="AL275" s="3"/>
      <c r="AM275" s="3"/>
      <c r="AN275" s="3"/>
      <c r="AO275" s="3"/>
      <c r="AP275" s="3"/>
      <c r="AQ275" s="3"/>
      <c r="AR275" s="3"/>
      <c r="AS275" s="3"/>
    </row>
    <row r="276" spans="1:45" s="2" customFormat="1">
      <c r="A276" s="1"/>
      <c r="B276" s="4"/>
      <c r="C276" s="4"/>
      <c r="D276" s="4"/>
      <c r="E276" s="4"/>
      <c r="F276" s="4"/>
      <c r="G276" s="4"/>
      <c r="H276" s="4"/>
      <c r="I276" s="177" t="s">
        <v>1077</v>
      </c>
      <c r="J276" s="177"/>
      <c r="K276" s="177"/>
      <c r="L276" s="177"/>
      <c r="M276" s="177"/>
      <c r="N276" s="4"/>
      <c r="O276" s="4"/>
      <c r="P276" s="177" t="s">
        <v>1077</v>
      </c>
      <c r="Q276" s="177"/>
      <c r="R276" s="177"/>
      <c r="S276" s="177"/>
      <c r="T276" s="200"/>
      <c r="U276" s="4"/>
      <c r="V276" s="4"/>
      <c r="W276" s="4"/>
      <c r="X276" s="4"/>
      <c r="Y276" s="4"/>
      <c r="Z276" s="4"/>
      <c r="AA276" s="4"/>
      <c r="AB276" s="4"/>
      <c r="AD276" s="3"/>
      <c r="AE276" s="3"/>
      <c r="AF276" s="83"/>
      <c r="AG276" s="84"/>
      <c r="AH276" s="27"/>
      <c r="AI276" s="85"/>
      <c r="AJ276" s="86"/>
      <c r="AK276" s="3"/>
      <c r="AL276" s="3"/>
      <c r="AM276" s="3"/>
      <c r="AN276" s="3"/>
      <c r="AO276" s="3"/>
      <c r="AP276" s="3"/>
      <c r="AQ276" s="3"/>
      <c r="AR276" s="3"/>
      <c r="AS276" s="3"/>
    </row>
    <row r="277" spans="1:45" s="2" customFormat="1">
      <c r="A277" s="1"/>
      <c r="B277" s="247" t="s">
        <v>23</v>
      </c>
      <c r="C277" s="247"/>
      <c r="D277" s="247"/>
      <c r="E277" s="247"/>
      <c r="F277" s="247"/>
      <c r="G277" s="247"/>
      <c r="H277" s="45"/>
      <c r="I277" s="177" t="s">
        <v>1076</v>
      </c>
      <c r="J277" s="177"/>
      <c r="K277" s="177"/>
      <c r="L277" s="177"/>
      <c r="M277" s="177"/>
      <c r="N277" s="176"/>
      <c r="O277" s="176"/>
      <c r="P277" s="177" t="s">
        <v>1076</v>
      </c>
      <c r="Q277" s="177"/>
      <c r="R277" s="177"/>
      <c r="S277" s="177"/>
      <c r="T277" s="200"/>
      <c r="U277" s="176"/>
      <c r="V277" s="176"/>
      <c r="W277" s="176"/>
      <c r="X277" s="176"/>
      <c r="Y277" s="176"/>
      <c r="Z277" s="176"/>
      <c r="AA277" s="176"/>
      <c r="AB277" s="4"/>
      <c r="AD277" s="3"/>
      <c r="AE277" s="3"/>
      <c r="AF277" s="83"/>
      <c r="AG277" s="84"/>
      <c r="AH277" s="27"/>
      <c r="AI277" s="85"/>
      <c r="AJ277" s="86"/>
      <c r="AK277" s="3"/>
      <c r="AL277" s="3"/>
      <c r="AM277" s="3"/>
      <c r="AN277" s="3"/>
      <c r="AO277" s="3"/>
      <c r="AP277" s="3"/>
      <c r="AQ277" s="3"/>
      <c r="AR277" s="3"/>
      <c r="AS277" s="3"/>
    </row>
    <row r="278" spans="1:45" s="2" customFormat="1">
      <c r="A278" s="1"/>
      <c r="B278" s="247" t="s">
        <v>19</v>
      </c>
      <c r="C278" s="247"/>
      <c r="D278" s="158" t="s">
        <v>20</v>
      </c>
      <c r="E278" s="158"/>
      <c r="F278" s="158"/>
      <c r="G278" s="158"/>
      <c r="H278" s="49"/>
      <c r="I278" s="4"/>
      <c r="J278" s="4"/>
      <c r="K278" s="4"/>
      <c r="L278" s="4"/>
      <c r="M278" s="4"/>
      <c r="N278" s="34"/>
      <c r="O278" s="34"/>
      <c r="P278" s="34"/>
      <c r="Q278" s="34"/>
      <c r="R278" s="34"/>
      <c r="S278" s="34"/>
      <c r="T278" s="195"/>
      <c r="U278" s="34"/>
      <c r="V278" s="34"/>
      <c r="W278" s="34"/>
      <c r="X278" s="34"/>
      <c r="Y278" s="34"/>
      <c r="Z278" s="34"/>
      <c r="AA278" s="1"/>
      <c r="AB278" s="1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</row>
    <row r="279" spans="1:45" s="2" customFormat="1">
      <c r="A279" s="1"/>
      <c r="B279" s="4"/>
      <c r="C279" s="4"/>
      <c r="D279" s="4"/>
      <c r="E279" s="4"/>
      <c r="F279" s="4"/>
      <c r="G279" s="4"/>
      <c r="H279" s="4"/>
      <c r="I279" s="1"/>
      <c r="J279" s="1"/>
      <c r="K279" s="1"/>
      <c r="L279" s="1"/>
      <c r="M279" s="1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1"/>
      <c r="AB279" s="1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</row>
    <row r="280" spans="1:45" ht="33.75" customHeight="1"/>
    <row r="281" spans="1:45" ht="21" customHeight="1">
      <c r="I281" s="177" t="s">
        <v>1078</v>
      </c>
      <c r="J281" s="177"/>
      <c r="K281" s="177"/>
      <c r="L281" s="177"/>
      <c r="M281" s="177"/>
    </row>
    <row r="282" spans="1:45">
      <c r="P282" s="177" t="s">
        <v>1078</v>
      </c>
      <c r="Q282" s="177"/>
      <c r="R282" s="177"/>
      <c r="S282" s="177"/>
      <c r="T282" s="177"/>
    </row>
    <row r="283" spans="1:45" hidden="1"/>
    <row r="284" spans="1:45" ht="11.25" customHeight="1"/>
    <row r="285" spans="1:45" s="2" customFormat="1">
      <c r="A285" s="1"/>
      <c r="B285" s="246"/>
      <c r="C285" s="246"/>
      <c r="D285" s="159"/>
      <c r="E285" s="159"/>
      <c r="F285" s="159"/>
      <c r="G285" s="159"/>
      <c r="H285" s="159"/>
      <c r="I285" s="246"/>
      <c r="J285" s="246"/>
      <c r="K285" s="246"/>
      <c r="L285" s="246"/>
      <c r="M285" s="246"/>
      <c r="N285" s="246"/>
      <c r="O285" s="246"/>
      <c r="P285" s="246"/>
      <c r="Q285" s="246"/>
      <c r="R285" s="246"/>
      <c r="S285" s="246"/>
      <c r="T285" s="246"/>
      <c r="U285" s="246"/>
      <c r="V285" s="246"/>
      <c r="W285" s="246"/>
      <c r="X285" s="246"/>
      <c r="Y285" s="246"/>
      <c r="Z285" s="246"/>
      <c r="AA285" s="1"/>
      <c r="AB285" s="1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</row>
  </sheetData>
  <sheetProtection formatCells="0" formatColumns="0" formatRows="0" insertColumns="0" insertRows="0" insertHyperlinks="0" deleteColumns="0" deleteRows="0" sort="0" autoFilter="0" pivotTables="0"/>
  <autoFilter ref="A9:AS258">
    <filterColumn colId="3" showButton="0"/>
    <filterColumn colId="7"/>
  </autoFilter>
  <sortState ref="B243:AA258">
    <sortCondition ref="B243:B258"/>
  </sortState>
  <mergeCells count="57">
    <mergeCell ref="B2:F2"/>
    <mergeCell ref="I2:S2"/>
    <mergeCell ref="U2:AA2"/>
    <mergeCell ref="B3:F3"/>
    <mergeCell ref="I3:S3"/>
    <mergeCell ref="U3:AA3"/>
    <mergeCell ref="AP4:AQ7"/>
    <mergeCell ref="AR4:AS7"/>
    <mergeCell ref="B5:C5"/>
    <mergeCell ref="D5:I5"/>
    <mergeCell ref="B6:C6"/>
    <mergeCell ref="I6:K6"/>
    <mergeCell ref="O6:Q6"/>
    <mergeCell ref="AE4:AE8"/>
    <mergeCell ref="AF4:AF8"/>
    <mergeCell ref="AG4:AG8"/>
    <mergeCell ref="AH4:AK7"/>
    <mergeCell ref="AL4:AM7"/>
    <mergeCell ref="AN4:AO7"/>
    <mergeCell ref="R8:R9"/>
    <mergeCell ref="S8:S10"/>
    <mergeCell ref="B10:F10"/>
    <mergeCell ref="M8:M10"/>
    <mergeCell ref="N8:N9"/>
    <mergeCell ref="O8:O9"/>
    <mergeCell ref="P8:Q8"/>
    <mergeCell ref="B8:B9"/>
    <mergeCell ref="C8:C9"/>
    <mergeCell ref="D8:E9"/>
    <mergeCell ref="F8:F9"/>
    <mergeCell ref="G8:G9"/>
    <mergeCell ref="H8:H9"/>
    <mergeCell ref="I8:I10"/>
    <mergeCell ref="J8:J9"/>
    <mergeCell ref="K8:K10"/>
    <mergeCell ref="L8:L10"/>
    <mergeCell ref="T8:T10"/>
    <mergeCell ref="U8:X8"/>
    <mergeCell ref="Y8:Y9"/>
    <mergeCell ref="Z8:Z9"/>
    <mergeCell ref="AA8:AA10"/>
    <mergeCell ref="B278:C278"/>
    <mergeCell ref="B285:C285"/>
    <mergeCell ref="I285:Z285"/>
    <mergeCell ref="B277:G277"/>
    <mergeCell ref="B260:C260"/>
    <mergeCell ref="G261:N261"/>
    <mergeCell ref="G262:N262"/>
    <mergeCell ref="G263:N263"/>
    <mergeCell ref="I265:Z265"/>
    <mergeCell ref="B266:G266"/>
    <mergeCell ref="I266:Z266"/>
    <mergeCell ref="B268:C268"/>
    <mergeCell ref="D268:G268"/>
    <mergeCell ref="B274:C274"/>
    <mergeCell ref="D274:H274"/>
    <mergeCell ref="I274:Z274"/>
  </mergeCells>
  <conditionalFormatting sqref="C12:C48">
    <cfRule type="duplicateValues" dxfId="44" priority="32" stopIfTrue="1"/>
    <cfRule type="duplicateValues" dxfId="43" priority="33" stopIfTrue="1"/>
  </conditionalFormatting>
  <conditionalFormatting sqref="C11">
    <cfRule type="duplicateValues" dxfId="42" priority="30" stopIfTrue="1"/>
    <cfRule type="duplicateValues" dxfId="41" priority="31" stopIfTrue="1"/>
  </conditionalFormatting>
  <conditionalFormatting sqref="C49">
    <cfRule type="duplicateValues" dxfId="40" priority="26" stopIfTrue="1"/>
    <cfRule type="duplicateValues" dxfId="39" priority="27" stopIfTrue="1"/>
  </conditionalFormatting>
  <conditionalFormatting sqref="C50:C87">
    <cfRule type="duplicateValues" dxfId="38" priority="28" stopIfTrue="1"/>
    <cfRule type="duplicateValues" dxfId="37" priority="29" stopIfTrue="1"/>
  </conditionalFormatting>
  <conditionalFormatting sqref="C89:C127">
    <cfRule type="duplicateValues" dxfId="36" priority="24" stopIfTrue="1"/>
    <cfRule type="duplicateValues" dxfId="35" priority="25" stopIfTrue="1"/>
  </conditionalFormatting>
  <conditionalFormatting sqref="C88">
    <cfRule type="duplicateValues" dxfId="34" priority="22" stopIfTrue="1"/>
    <cfRule type="duplicateValues" dxfId="33" priority="23" stopIfTrue="1"/>
  </conditionalFormatting>
  <conditionalFormatting sqref="C129:C165">
    <cfRule type="duplicateValues" dxfId="32" priority="20" stopIfTrue="1"/>
    <cfRule type="duplicateValues" dxfId="31" priority="21" stopIfTrue="1"/>
  </conditionalFormatting>
  <conditionalFormatting sqref="C128">
    <cfRule type="duplicateValues" dxfId="30" priority="18" stopIfTrue="1"/>
    <cfRule type="duplicateValues" dxfId="29" priority="19" stopIfTrue="1"/>
  </conditionalFormatting>
  <conditionalFormatting sqref="C167:C203">
    <cfRule type="duplicateValues" dxfId="28" priority="16" stopIfTrue="1"/>
    <cfRule type="duplicateValues" dxfId="27" priority="17" stopIfTrue="1"/>
  </conditionalFormatting>
  <conditionalFormatting sqref="C166">
    <cfRule type="duplicateValues" dxfId="26" priority="14" stopIfTrue="1"/>
    <cfRule type="duplicateValues" dxfId="25" priority="15" stopIfTrue="1"/>
  </conditionalFormatting>
  <conditionalFormatting sqref="C205:C242">
    <cfRule type="duplicateValues" dxfId="24" priority="12" stopIfTrue="1"/>
    <cfRule type="duplicateValues" dxfId="23" priority="13" stopIfTrue="1"/>
  </conditionalFormatting>
  <conditionalFormatting sqref="C204">
    <cfRule type="duplicateValues" dxfId="22" priority="10" stopIfTrue="1"/>
    <cfRule type="duplicateValues" dxfId="21" priority="11" stopIfTrue="1"/>
  </conditionalFormatting>
  <conditionalFormatting sqref="C243">
    <cfRule type="duplicateValues" dxfId="20" priority="6" stopIfTrue="1"/>
    <cfRule type="duplicateValues" dxfId="19" priority="7" stopIfTrue="1"/>
  </conditionalFormatting>
  <conditionalFormatting sqref="C244:C258">
    <cfRule type="duplicateValues" dxfId="18" priority="8" stopIfTrue="1"/>
    <cfRule type="duplicateValues" dxfId="17" priority="9" stopIfTrue="1"/>
  </conditionalFormatting>
  <conditionalFormatting sqref="N11:N258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AE3:AS9 AF11:AF277 AD11:AD258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AS54"/>
  <sheetViews>
    <sheetView view="pageBreakPreview" topLeftCell="A5" zoomScaleSheetLayoutView="100" workbookViewId="0">
      <selection activeCell="N11" sqref="N11:N25"/>
    </sheetView>
  </sheetViews>
  <sheetFormatPr defaultRowHeight="15.75"/>
  <cols>
    <col min="1" max="1" width="1.5" style="1" customWidth="1"/>
    <col min="2" max="2" width="3.25" style="1" customWidth="1"/>
    <col min="3" max="3" width="10.25" style="1" bestFit="1" customWidth="1"/>
    <col min="4" max="4" width="17.125" style="1" customWidth="1"/>
    <col min="5" max="5" width="7.875" style="1" customWidth="1"/>
    <col min="6" max="6" width="11.125" style="1" bestFit="1" customWidth="1"/>
    <col min="7" max="8" width="5" style="1" bestFit="1" customWidth="1"/>
    <col min="9" max="9" width="5.5" style="1" hidden="1" customWidth="1"/>
    <col min="10" max="10" width="4.375" style="1" hidden="1" customWidth="1"/>
    <col min="11" max="11" width="12" style="1" hidden="1" customWidth="1"/>
    <col min="12" max="12" width="14.5" style="1" hidden="1" customWidth="1"/>
    <col min="13" max="13" width="6.375" style="1" hidden="1" customWidth="1"/>
    <col min="14" max="14" width="5.125" style="1" bestFit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8.75" style="1" hidden="1" customWidth="1"/>
    <col min="20" max="20" width="6.25" style="1" hidden="1" customWidth="1"/>
    <col min="21" max="24" width="6.125" style="1" customWidth="1"/>
    <col min="25" max="25" width="4.375" style="1" bestFit="1" customWidth="1"/>
    <col min="26" max="26" width="11.5" style="1" bestFit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2:45" ht="20.25">
      <c r="G1" s="95"/>
      <c r="H1" s="95"/>
      <c r="I1" s="95" t="s">
        <v>30</v>
      </c>
      <c r="J1" s="95"/>
      <c r="K1" s="95"/>
      <c r="L1" s="95"/>
      <c r="M1" s="95"/>
      <c r="N1" s="95"/>
      <c r="O1" s="95" t="s">
        <v>30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C1" s="109" t="s">
        <v>33</v>
      </c>
      <c r="AD1" s="110" t="s">
        <v>697</v>
      </c>
      <c r="AE1" s="1" t="str">
        <f>AD1&amp;AD3</f>
        <v>BAS1145TL</v>
      </c>
    </row>
    <row r="2" spans="2:45" ht="20.100000000000001" customHeight="1">
      <c r="B2" s="221" t="s">
        <v>0</v>
      </c>
      <c r="C2" s="221"/>
      <c r="D2" s="221"/>
      <c r="E2" s="221"/>
      <c r="F2" s="221"/>
      <c r="G2" s="117"/>
      <c r="H2" s="117"/>
      <c r="I2" s="235" t="s">
        <v>28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117"/>
      <c r="U2" s="233" t="s">
        <v>723</v>
      </c>
      <c r="V2" s="233"/>
      <c r="W2" s="233"/>
      <c r="X2" s="233"/>
      <c r="Y2" s="233"/>
      <c r="Z2" s="233"/>
      <c r="AA2" s="233"/>
      <c r="AB2" s="4"/>
      <c r="AC2" s="109" t="s">
        <v>34</v>
      </c>
      <c r="AD2" s="111" t="s">
        <v>721</v>
      </c>
      <c r="AE2" s="1" t="str">
        <f>AD1&amp;AD2&amp;AD3</f>
        <v>BAS114506TL</v>
      </c>
    </row>
    <row r="3" spans="2:45" ht="20.100000000000001" customHeight="1">
      <c r="B3" s="220" t="s">
        <v>1</v>
      </c>
      <c r="C3" s="220"/>
      <c r="D3" s="220"/>
      <c r="E3" s="220"/>
      <c r="F3" s="220"/>
      <c r="G3" s="118"/>
      <c r="H3" s="118"/>
      <c r="I3" s="245" t="s">
        <v>1060</v>
      </c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118"/>
      <c r="U3" s="234" t="s">
        <v>1059</v>
      </c>
      <c r="V3" s="234"/>
      <c r="W3" s="234"/>
      <c r="X3" s="234"/>
      <c r="Y3" s="234"/>
      <c r="Z3" s="234"/>
      <c r="AA3" s="234"/>
      <c r="AB3" s="125"/>
      <c r="AC3" s="109" t="s">
        <v>722</v>
      </c>
      <c r="AD3" s="110" t="s">
        <v>49</v>
      </c>
      <c r="AL3" s="5"/>
      <c r="AP3" s="5"/>
    </row>
    <row r="4" spans="2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2:45" ht="20.25" customHeight="1">
      <c r="B5" s="237" t="s">
        <v>2</v>
      </c>
      <c r="C5" s="237"/>
      <c r="D5" s="249" t="s">
        <v>977</v>
      </c>
      <c r="E5" s="249"/>
      <c r="F5" s="249"/>
      <c r="G5" s="249"/>
      <c r="H5" s="249"/>
      <c r="I5" s="249"/>
      <c r="J5" s="93"/>
      <c r="K5" s="94" t="s">
        <v>29</v>
      </c>
      <c r="L5" s="171" t="s">
        <v>697</v>
      </c>
      <c r="M5" s="94"/>
      <c r="N5" s="93"/>
      <c r="O5" s="93"/>
      <c r="P5" s="93"/>
      <c r="Q5" s="93"/>
      <c r="R5" s="94" t="s">
        <v>29</v>
      </c>
      <c r="S5" s="171" t="s">
        <v>697</v>
      </c>
      <c r="T5" s="93"/>
      <c r="U5" s="93"/>
      <c r="V5" s="93"/>
      <c r="W5" s="93"/>
      <c r="X5" s="93"/>
      <c r="Y5" s="93"/>
      <c r="Z5" s="133"/>
      <c r="AD5" s="7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2:45" ht="17.25" customHeight="1">
      <c r="B6" s="238" t="s">
        <v>3</v>
      </c>
      <c r="C6" s="238"/>
      <c r="D6" s="97">
        <v>4</v>
      </c>
      <c r="E6" s="132"/>
      <c r="F6" s="132" t="s">
        <v>37</v>
      </c>
      <c r="G6" s="96"/>
      <c r="H6" s="96"/>
      <c r="I6" s="264" t="s">
        <v>1084</v>
      </c>
      <c r="J6" s="265"/>
      <c r="K6" s="265"/>
      <c r="L6" s="132" t="s">
        <v>36</v>
      </c>
      <c r="M6" s="129" t="s">
        <v>1085</v>
      </c>
      <c r="N6" s="96"/>
      <c r="O6" s="232"/>
      <c r="P6" s="232"/>
      <c r="Q6" s="232"/>
      <c r="R6" s="132" t="s">
        <v>36</v>
      </c>
      <c r="S6" s="129"/>
      <c r="T6" s="96"/>
      <c r="U6" s="96"/>
      <c r="V6" s="96"/>
      <c r="W6" s="96"/>
      <c r="X6" s="96"/>
      <c r="Y6" s="96"/>
      <c r="Z6" s="116"/>
      <c r="AD6" s="7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</row>
    <row r="7" spans="2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2:45" ht="28.5" customHeight="1">
      <c r="B8" s="225" t="s">
        <v>4</v>
      </c>
      <c r="C8" s="252" t="s">
        <v>5</v>
      </c>
      <c r="D8" s="239" t="s">
        <v>6</v>
      </c>
      <c r="E8" s="240"/>
      <c r="F8" s="225" t="s">
        <v>7</v>
      </c>
      <c r="G8" s="231" t="s">
        <v>8</v>
      </c>
      <c r="H8" s="231" t="s">
        <v>836</v>
      </c>
      <c r="I8" s="239" t="s">
        <v>9</v>
      </c>
      <c r="J8" s="230" t="s">
        <v>10</v>
      </c>
      <c r="K8" s="225" t="s">
        <v>11</v>
      </c>
      <c r="L8" s="225" t="s">
        <v>13</v>
      </c>
      <c r="M8" s="225" t="s">
        <v>24</v>
      </c>
      <c r="N8" s="222" t="s">
        <v>12</v>
      </c>
      <c r="O8" s="230" t="s">
        <v>9</v>
      </c>
      <c r="P8" s="228" t="s">
        <v>47</v>
      </c>
      <c r="Q8" s="229"/>
      <c r="R8" s="230" t="s">
        <v>11</v>
      </c>
      <c r="S8" s="225" t="s">
        <v>13</v>
      </c>
      <c r="T8" s="225" t="s">
        <v>24</v>
      </c>
      <c r="U8" s="223" t="s">
        <v>38</v>
      </c>
      <c r="V8" s="224"/>
      <c r="W8" s="224"/>
      <c r="X8" s="224"/>
      <c r="Y8" s="243" t="s">
        <v>43</v>
      </c>
      <c r="Z8" s="243" t="s">
        <v>44</v>
      </c>
      <c r="AA8" s="225" t="s">
        <v>13</v>
      </c>
      <c r="AB8" s="124"/>
      <c r="AD8" s="7"/>
      <c r="AE8" s="236"/>
      <c r="AF8" s="236"/>
      <c r="AG8" s="236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2:45" ht="28.5" customHeight="1">
      <c r="B9" s="227"/>
      <c r="C9" s="253"/>
      <c r="D9" s="241"/>
      <c r="E9" s="242"/>
      <c r="F9" s="227"/>
      <c r="G9" s="231"/>
      <c r="H9" s="231"/>
      <c r="I9" s="251"/>
      <c r="J9" s="230"/>
      <c r="K9" s="226"/>
      <c r="L9" s="226"/>
      <c r="M9" s="226"/>
      <c r="N9" s="222"/>
      <c r="O9" s="230"/>
      <c r="P9" s="131" t="s">
        <v>45</v>
      </c>
      <c r="Q9" s="131" t="s">
        <v>46</v>
      </c>
      <c r="R9" s="230"/>
      <c r="S9" s="226"/>
      <c r="T9" s="226"/>
      <c r="U9" s="120" t="s">
        <v>39</v>
      </c>
      <c r="V9" s="121" t="s">
        <v>40</v>
      </c>
      <c r="W9" s="121" t="s">
        <v>41</v>
      </c>
      <c r="X9" s="121" t="s">
        <v>42</v>
      </c>
      <c r="Y9" s="244"/>
      <c r="Z9" s="244"/>
      <c r="AA9" s="226"/>
      <c r="AB9" s="124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2:45" ht="14.25" hidden="1" customHeight="1">
      <c r="B10" s="228" t="s">
        <v>14</v>
      </c>
      <c r="C10" s="254"/>
      <c r="D10" s="254"/>
      <c r="E10" s="254"/>
      <c r="F10" s="254"/>
      <c r="G10" s="22"/>
      <c r="H10" s="22"/>
      <c r="I10" s="241"/>
      <c r="J10" s="23"/>
      <c r="K10" s="227"/>
      <c r="L10" s="227"/>
      <c r="M10" s="227"/>
      <c r="N10" s="24"/>
      <c r="O10" s="24"/>
      <c r="P10" s="24"/>
      <c r="Q10" s="24"/>
      <c r="R10" s="24"/>
      <c r="S10" s="227"/>
      <c r="T10" s="227"/>
      <c r="U10" s="24"/>
      <c r="V10" s="24"/>
      <c r="W10" s="22"/>
      <c r="X10" s="119"/>
      <c r="Y10" s="25"/>
      <c r="Z10" s="25"/>
      <c r="AA10" s="227"/>
      <c r="AB10" s="124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2:45" s="4" customFormat="1">
      <c r="B11" s="75">
        <v>1</v>
      </c>
      <c r="C11" s="179" t="s">
        <v>964</v>
      </c>
      <c r="D11" s="166" t="s">
        <v>108</v>
      </c>
      <c r="E11" s="167" t="s">
        <v>298</v>
      </c>
      <c r="F11" s="179" t="s">
        <v>505</v>
      </c>
      <c r="G11" s="146" t="s">
        <v>15</v>
      </c>
      <c r="H11" s="147" t="s">
        <v>820</v>
      </c>
      <c r="I11" s="127"/>
      <c r="J11" s="144"/>
      <c r="K11" s="144"/>
      <c r="L11" s="144" t="str">
        <f t="shared" ref="L11:L25" si="0">+IF(OR($G11=0,$H11=0),"Không đủ ĐKDT","")</f>
        <v/>
      </c>
      <c r="M11" s="142" t="s">
        <v>1074</v>
      </c>
      <c r="N11" s="142"/>
      <c r="O11" s="142"/>
      <c r="P11" s="142"/>
      <c r="Q11" s="142"/>
      <c r="R11" s="142"/>
      <c r="S11" s="144" t="str">
        <f t="shared" ref="S11:S25" si="1">+IF(OR($G11=0,$H11=0),"Không đủ ĐKDT","")</f>
        <v/>
      </c>
      <c r="T11" s="193" t="s">
        <v>1067</v>
      </c>
      <c r="U11" s="142">
        <v>85</v>
      </c>
      <c r="V11" s="142">
        <v>30</v>
      </c>
      <c r="W11" s="137">
        <v>45</v>
      </c>
      <c r="X11" s="147">
        <v>40</v>
      </c>
      <c r="Y11" s="122">
        <f t="shared" ref="Y11:Y25" si="2">SUM(U11:X11)</f>
        <v>200</v>
      </c>
      <c r="Z11" s="123">
        <f t="shared" ref="Z11:Z25" si="3">ROUND(Y11/40,1)</f>
        <v>5</v>
      </c>
      <c r="AA11" s="144" t="str">
        <f t="shared" ref="AA11:AA25" si="4">+IF($G11=0,"Không đủ ĐKDT","")</f>
        <v/>
      </c>
      <c r="AB11" s="34"/>
      <c r="AC11" s="112" t="str">
        <f t="shared" ref="AC11:AC25" si="5">C11&amp;$AE$2</f>
        <v>B16DCQT020BAS114506TL</v>
      </c>
      <c r="AD11" s="68"/>
      <c r="AE11" s="69"/>
      <c r="AF11" s="83"/>
      <c r="AG11" s="84"/>
      <c r="AH11" s="27"/>
      <c r="AI11" s="88"/>
      <c r="AJ11" s="89"/>
      <c r="AK11" s="90"/>
      <c r="AL11" s="91"/>
      <c r="AM11" s="69"/>
      <c r="AN11" s="69"/>
      <c r="AO11" s="69"/>
      <c r="AP11" s="69"/>
      <c r="AQ11" s="69"/>
      <c r="AR11" s="69"/>
      <c r="AS11" s="69"/>
    </row>
    <row r="12" spans="2:45" s="4" customFormat="1">
      <c r="B12" s="50">
        <v>2</v>
      </c>
      <c r="C12" s="179" t="s">
        <v>965</v>
      </c>
      <c r="D12" s="166" t="s">
        <v>522</v>
      </c>
      <c r="E12" s="167" t="s">
        <v>186</v>
      </c>
      <c r="F12" s="179" t="s">
        <v>386</v>
      </c>
      <c r="G12" s="140" t="s">
        <v>15</v>
      </c>
      <c r="H12" s="148" t="s">
        <v>820</v>
      </c>
      <c r="I12" s="128"/>
      <c r="J12" s="139"/>
      <c r="K12" s="139"/>
      <c r="L12" s="148" t="str">
        <f t="shared" si="0"/>
        <v/>
      </c>
      <c r="M12" s="141" t="s">
        <v>1074</v>
      </c>
      <c r="N12" s="141"/>
      <c r="O12" s="141"/>
      <c r="P12" s="141"/>
      <c r="Q12" s="141"/>
      <c r="R12" s="141"/>
      <c r="S12" s="139" t="str">
        <f t="shared" si="1"/>
        <v/>
      </c>
      <c r="T12" s="194" t="s">
        <v>1067</v>
      </c>
      <c r="U12" s="141">
        <v>67</v>
      </c>
      <c r="V12" s="141">
        <v>0</v>
      </c>
      <c r="W12" s="138">
        <v>60</v>
      </c>
      <c r="X12" s="148">
        <v>55</v>
      </c>
      <c r="Y12" s="122">
        <f t="shared" si="2"/>
        <v>182</v>
      </c>
      <c r="Z12" s="123">
        <f t="shared" si="3"/>
        <v>4.5999999999999996</v>
      </c>
      <c r="AA12" s="139" t="str">
        <f t="shared" si="4"/>
        <v/>
      </c>
      <c r="AB12" s="34"/>
      <c r="AC12" s="112" t="str">
        <f t="shared" si="5"/>
        <v>B15DCVT049BAS114506TL</v>
      </c>
      <c r="AD12" s="68"/>
      <c r="AE12" s="69"/>
      <c r="AF12" s="83"/>
      <c r="AG12" s="84"/>
      <c r="AH12" s="27"/>
      <c r="AI12" s="88"/>
      <c r="AJ12" s="89"/>
      <c r="AK12" s="90"/>
      <c r="AL12" s="91"/>
      <c r="AM12" s="70"/>
      <c r="AN12" s="70"/>
      <c r="AO12" s="70"/>
      <c r="AP12" s="70"/>
      <c r="AQ12" s="70"/>
      <c r="AR12" s="70"/>
      <c r="AS12" s="49"/>
    </row>
    <row r="13" spans="2:45" s="4" customFormat="1">
      <c r="B13" s="50">
        <v>3</v>
      </c>
      <c r="C13" s="179" t="s">
        <v>823</v>
      </c>
      <c r="D13" s="166" t="s">
        <v>105</v>
      </c>
      <c r="E13" s="167" t="s">
        <v>93</v>
      </c>
      <c r="F13" s="179" t="s">
        <v>824</v>
      </c>
      <c r="G13" s="140" t="s">
        <v>15</v>
      </c>
      <c r="H13" s="148" t="s">
        <v>820</v>
      </c>
      <c r="I13" s="128"/>
      <c r="J13" s="139"/>
      <c r="K13" s="139"/>
      <c r="L13" s="148" t="str">
        <f t="shared" si="0"/>
        <v/>
      </c>
      <c r="M13" s="141" t="s">
        <v>1074</v>
      </c>
      <c r="N13" s="141"/>
      <c r="O13" s="141"/>
      <c r="P13" s="141"/>
      <c r="Q13" s="141"/>
      <c r="R13" s="141"/>
      <c r="S13" s="139" t="str">
        <f t="shared" si="1"/>
        <v/>
      </c>
      <c r="T13" s="194" t="s">
        <v>1067</v>
      </c>
      <c r="U13" s="141">
        <v>33</v>
      </c>
      <c r="V13" s="141">
        <v>30</v>
      </c>
      <c r="W13" s="138">
        <v>43</v>
      </c>
      <c r="X13" s="148">
        <v>50</v>
      </c>
      <c r="Y13" s="122">
        <f t="shared" si="2"/>
        <v>156</v>
      </c>
      <c r="Z13" s="123">
        <f t="shared" si="3"/>
        <v>3.9</v>
      </c>
      <c r="AA13" s="139" t="str">
        <f t="shared" si="4"/>
        <v/>
      </c>
      <c r="AB13" s="34"/>
      <c r="AC13" s="112" t="str">
        <f t="shared" si="5"/>
        <v>B12DCCN480BAS114506TL</v>
      </c>
      <c r="AD13" s="68"/>
      <c r="AE13" s="69"/>
      <c r="AF13" s="83"/>
      <c r="AG13" s="84"/>
      <c r="AH13" s="27"/>
      <c r="AI13" s="88"/>
      <c r="AJ13" s="89"/>
      <c r="AK13" s="90"/>
      <c r="AL13" s="91"/>
      <c r="AM13" s="70"/>
      <c r="AN13" s="70"/>
      <c r="AO13" s="70"/>
      <c r="AP13" s="70"/>
      <c r="AQ13" s="70"/>
      <c r="AR13" s="70"/>
      <c r="AS13" s="49"/>
    </row>
    <row r="14" spans="2:45" s="4" customFormat="1">
      <c r="B14" s="50">
        <v>4</v>
      </c>
      <c r="C14" s="179" t="s">
        <v>966</v>
      </c>
      <c r="D14" s="166" t="s">
        <v>456</v>
      </c>
      <c r="E14" s="167" t="s">
        <v>156</v>
      </c>
      <c r="F14" s="179" t="s">
        <v>392</v>
      </c>
      <c r="G14" s="53" t="s">
        <v>15</v>
      </c>
      <c r="H14" s="79" t="s">
        <v>820</v>
      </c>
      <c r="I14" s="128"/>
      <c r="J14" s="51"/>
      <c r="K14" s="51"/>
      <c r="L14" s="79" t="str">
        <f t="shared" si="0"/>
        <v/>
      </c>
      <c r="M14" s="54" t="s">
        <v>1074</v>
      </c>
      <c r="N14" s="54"/>
      <c r="O14" s="54"/>
      <c r="P14" s="54"/>
      <c r="Q14" s="54"/>
      <c r="R14" s="54"/>
      <c r="S14" s="51" t="str">
        <f t="shared" si="1"/>
        <v/>
      </c>
      <c r="T14" s="194" t="s">
        <v>1067</v>
      </c>
      <c r="U14" s="54">
        <v>49</v>
      </c>
      <c r="V14" s="54">
        <v>40</v>
      </c>
      <c r="W14" s="138">
        <v>44</v>
      </c>
      <c r="X14" s="79">
        <v>60</v>
      </c>
      <c r="Y14" s="122">
        <f t="shared" si="2"/>
        <v>193</v>
      </c>
      <c r="Z14" s="123">
        <f t="shared" si="3"/>
        <v>4.8</v>
      </c>
      <c r="AA14" s="139" t="str">
        <f t="shared" si="4"/>
        <v/>
      </c>
      <c r="AB14" s="34"/>
      <c r="AC14" s="112" t="str">
        <f t="shared" si="5"/>
        <v>B16DCMR029BAS114506TL</v>
      </c>
      <c r="AD14" s="68"/>
      <c r="AE14" s="69"/>
      <c r="AF14" s="83"/>
      <c r="AG14" s="84"/>
      <c r="AH14" s="27"/>
      <c r="AI14" s="88"/>
      <c r="AJ14" s="89"/>
      <c r="AK14" s="90"/>
      <c r="AL14" s="91"/>
      <c r="AM14" s="70"/>
      <c r="AN14" s="70"/>
      <c r="AO14" s="70"/>
      <c r="AP14" s="70"/>
      <c r="AQ14" s="70"/>
      <c r="AR14" s="70"/>
      <c r="AS14" s="49"/>
    </row>
    <row r="15" spans="2:45" s="4" customFormat="1">
      <c r="B15" s="50">
        <v>5</v>
      </c>
      <c r="C15" s="179" t="s">
        <v>967</v>
      </c>
      <c r="D15" s="166" t="s">
        <v>328</v>
      </c>
      <c r="E15" s="167" t="s">
        <v>96</v>
      </c>
      <c r="F15" s="179" t="s">
        <v>664</v>
      </c>
      <c r="G15" s="140" t="s">
        <v>15</v>
      </c>
      <c r="H15" s="148" t="s">
        <v>820</v>
      </c>
      <c r="I15" s="128"/>
      <c r="J15" s="139"/>
      <c r="K15" s="139"/>
      <c r="L15" s="148" t="str">
        <f t="shared" si="0"/>
        <v/>
      </c>
      <c r="M15" s="141" t="s">
        <v>1074</v>
      </c>
      <c r="N15" s="141"/>
      <c r="O15" s="141"/>
      <c r="P15" s="141"/>
      <c r="Q15" s="141"/>
      <c r="R15" s="141"/>
      <c r="S15" s="139" t="str">
        <f t="shared" si="1"/>
        <v/>
      </c>
      <c r="T15" s="194" t="s">
        <v>1067</v>
      </c>
      <c r="U15" s="149">
        <v>60</v>
      </c>
      <c r="V15" s="141">
        <v>70</v>
      </c>
      <c r="W15" s="138">
        <v>60</v>
      </c>
      <c r="X15" s="148">
        <v>90</v>
      </c>
      <c r="Y15" s="122">
        <f t="shared" si="2"/>
        <v>280</v>
      </c>
      <c r="Z15" s="123">
        <f t="shared" si="3"/>
        <v>7</v>
      </c>
      <c r="AA15" s="139" t="str">
        <f t="shared" si="4"/>
        <v/>
      </c>
      <c r="AC15" s="112" t="str">
        <f t="shared" si="5"/>
        <v>B16DCMR036BAS114506TL</v>
      </c>
      <c r="AD15" s="68"/>
      <c r="AE15" s="69"/>
      <c r="AF15" s="83"/>
      <c r="AG15" s="84"/>
      <c r="AH15" s="27"/>
      <c r="AI15" s="88"/>
      <c r="AJ15" s="89"/>
      <c r="AK15" s="90"/>
      <c r="AL15" s="91"/>
      <c r="AM15" s="70"/>
      <c r="AN15" s="70"/>
      <c r="AO15" s="70"/>
      <c r="AP15" s="70"/>
      <c r="AQ15" s="70"/>
      <c r="AR15" s="70"/>
      <c r="AS15" s="49"/>
    </row>
    <row r="16" spans="2:45" s="4" customFormat="1">
      <c r="B16" s="50">
        <v>6</v>
      </c>
      <c r="C16" s="179" t="s">
        <v>826</v>
      </c>
      <c r="D16" s="166" t="s">
        <v>244</v>
      </c>
      <c r="E16" s="167" t="s">
        <v>101</v>
      </c>
      <c r="F16" s="179" t="s">
        <v>572</v>
      </c>
      <c r="G16" s="140" t="s">
        <v>15</v>
      </c>
      <c r="H16" s="148" t="s">
        <v>820</v>
      </c>
      <c r="I16" s="128"/>
      <c r="J16" s="139"/>
      <c r="K16" s="139"/>
      <c r="L16" s="148" t="str">
        <f t="shared" si="0"/>
        <v/>
      </c>
      <c r="M16" s="141" t="s">
        <v>1074</v>
      </c>
      <c r="N16" s="141"/>
      <c r="O16" s="141"/>
      <c r="P16" s="141"/>
      <c r="Q16" s="141"/>
      <c r="R16" s="141"/>
      <c r="S16" s="139" t="str">
        <f t="shared" si="1"/>
        <v/>
      </c>
      <c r="T16" s="194" t="s">
        <v>1067</v>
      </c>
      <c r="U16" s="141">
        <v>65</v>
      </c>
      <c r="V16" s="141">
        <v>70</v>
      </c>
      <c r="W16" s="138">
        <v>49</v>
      </c>
      <c r="X16" s="148">
        <v>75</v>
      </c>
      <c r="Y16" s="122">
        <f t="shared" si="2"/>
        <v>259</v>
      </c>
      <c r="Z16" s="123">
        <f t="shared" si="3"/>
        <v>6.5</v>
      </c>
      <c r="AA16" s="139" t="str">
        <f t="shared" si="4"/>
        <v/>
      </c>
      <c r="AB16" s="34"/>
      <c r="AC16" s="112" t="str">
        <f t="shared" si="5"/>
        <v>B15DCPT097BAS114506TL</v>
      </c>
      <c r="AD16" s="68"/>
      <c r="AE16" s="69"/>
      <c r="AF16" s="83"/>
      <c r="AG16" s="84"/>
      <c r="AH16" s="27"/>
      <c r="AI16" s="88"/>
      <c r="AJ16" s="89"/>
      <c r="AK16" s="90"/>
      <c r="AL16" s="91"/>
      <c r="AM16" s="70"/>
      <c r="AN16" s="70"/>
      <c r="AO16" s="70"/>
      <c r="AP16" s="70"/>
      <c r="AQ16" s="70"/>
      <c r="AR16" s="70"/>
      <c r="AS16" s="49"/>
    </row>
    <row r="17" spans="1:45" s="4" customFormat="1">
      <c r="B17" s="50">
        <v>7</v>
      </c>
      <c r="C17" s="179" t="s">
        <v>968</v>
      </c>
      <c r="D17" s="166" t="s">
        <v>969</v>
      </c>
      <c r="E17" s="167" t="s">
        <v>69</v>
      </c>
      <c r="F17" s="179" t="s">
        <v>441</v>
      </c>
      <c r="G17" s="140" t="s">
        <v>15</v>
      </c>
      <c r="H17" s="148" t="s">
        <v>820</v>
      </c>
      <c r="I17" s="128"/>
      <c r="J17" s="139"/>
      <c r="K17" s="139"/>
      <c r="L17" s="148" t="str">
        <f t="shared" si="0"/>
        <v/>
      </c>
      <c r="M17" s="141" t="s">
        <v>1074</v>
      </c>
      <c r="N17" s="141"/>
      <c r="O17" s="141"/>
      <c r="P17" s="141"/>
      <c r="Q17" s="141"/>
      <c r="R17" s="141"/>
      <c r="S17" s="139" t="str">
        <f t="shared" si="1"/>
        <v/>
      </c>
      <c r="T17" s="194" t="s">
        <v>1067</v>
      </c>
      <c r="U17" s="141">
        <v>65</v>
      </c>
      <c r="V17" s="141">
        <v>60</v>
      </c>
      <c r="W17" s="138">
        <v>65</v>
      </c>
      <c r="X17" s="148">
        <v>70</v>
      </c>
      <c r="Y17" s="122">
        <f t="shared" si="2"/>
        <v>260</v>
      </c>
      <c r="Z17" s="123">
        <f t="shared" si="3"/>
        <v>6.5</v>
      </c>
      <c r="AA17" s="139" t="str">
        <f t="shared" si="4"/>
        <v/>
      </c>
      <c r="AC17" s="112" t="str">
        <f t="shared" si="5"/>
        <v>B17DCCN322BAS114506TL</v>
      </c>
      <c r="AD17" s="68"/>
      <c r="AE17" s="69"/>
      <c r="AF17" s="83"/>
      <c r="AG17" s="84"/>
      <c r="AH17" s="27"/>
      <c r="AI17" s="88"/>
      <c r="AJ17" s="89"/>
      <c r="AK17" s="90"/>
      <c r="AL17" s="91"/>
      <c r="AM17" s="70"/>
      <c r="AN17" s="70"/>
      <c r="AO17" s="70"/>
      <c r="AP17" s="70"/>
      <c r="AQ17" s="70"/>
      <c r="AR17" s="70"/>
      <c r="AS17" s="49"/>
    </row>
    <row r="18" spans="1:45" s="4" customFormat="1">
      <c r="B18" s="50">
        <v>8</v>
      </c>
      <c r="C18" s="179" t="s">
        <v>970</v>
      </c>
      <c r="D18" s="166" t="s">
        <v>267</v>
      </c>
      <c r="E18" s="167" t="s">
        <v>72</v>
      </c>
      <c r="F18" s="179" t="s">
        <v>533</v>
      </c>
      <c r="G18" s="140" t="s">
        <v>15</v>
      </c>
      <c r="H18" s="148" t="s">
        <v>820</v>
      </c>
      <c r="I18" s="128"/>
      <c r="J18" s="139"/>
      <c r="K18" s="139"/>
      <c r="L18" s="148" t="str">
        <f t="shared" si="0"/>
        <v/>
      </c>
      <c r="M18" s="141" t="s">
        <v>1074</v>
      </c>
      <c r="N18" s="141"/>
      <c r="O18" s="54"/>
      <c r="P18" s="54"/>
      <c r="Q18" s="54"/>
      <c r="R18" s="54"/>
      <c r="S18" s="51" t="str">
        <f t="shared" si="1"/>
        <v/>
      </c>
      <c r="T18" s="194" t="s">
        <v>1067</v>
      </c>
      <c r="U18" s="54">
        <v>63</v>
      </c>
      <c r="V18" s="54">
        <v>60</v>
      </c>
      <c r="W18" s="138">
        <v>52</v>
      </c>
      <c r="X18" s="79">
        <v>75</v>
      </c>
      <c r="Y18" s="122">
        <f t="shared" si="2"/>
        <v>250</v>
      </c>
      <c r="Z18" s="123">
        <f t="shared" si="3"/>
        <v>6.3</v>
      </c>
      <c r="AA18" s="51" t="str">
        <f t="shared" si="4"/>
        <v/>
      </c>
      <c r="AB18" s="147"/>
      <c r="AC18" s="112" t="str">
        <f t="shared" si="5"/>
        <v>B16DCVT150BAS114506TL</v>
      </c>
      <c r="AD18" s="68"/>
      <c r="AE18" s="69"/>
      <c r="AF18" s="83"/>
      <c r="AG18" s="84"/>
      <c r="AH18" s="27"/>
      <c r="AI18" s="88"/>
      <c r="AJ18" s="89"/>
      <c r="AK18" s="90"/>
      <c r="AL18" s="91"/>
      <c r="AM18" s="70"/>
      <c r="AN18" s="70"/>
      <c r="AO18" s="70"/>
      <c r="AP18" s="70"/>
      <c r="AQ18" s="70"/>
      <c r="AR18" s="70"/>
      <c r="AS18" s="49"/>
    </row>
    <row r="19" spans="1:45" s="4" customFormat="1">
      <c r="B19" s="50">
        <v>9</v>
      </c>
      <c r="C19" s="179" t="s">
        <v>827</v>
      </c>
      <c r="D19" s="166" t="s">
        <v>294</v>
      </c>
      <c r="E19" s="167" t="s">
        <v>161</v>
      </c>
      <c r="F19" s="179" t="s">
        <v>572</v>
      </c>
      <c r="G19" s="140" t="s">
        <v>15</v>
      </c>
      <c r="H19" s="148" t="s">
        <v>820</v>
      </c>
      <c r="I19" s="128"/>
      <c r="J19" s="139"/>
      <c r="K19" s="139"/>
      <c r="L19" s="148" t="str">
        <f t="shared" si="0"/>
        <v/>
      </c>
      <c r="M19" s="141" t="s">
        <v>1074</v>
      </c>
      <c r="N19" s="141"/>
      <c r="O19" s="141"/>
      <c r="P19" s="141"/>
      <c r="Q19" s="141"/>
      <c r="R19" s="141"/>
      <c r="S19" s="139" t="str">
        <f t="shared" si="1"/>
        <v/>
      </c>
      <c r="T19" s="194" t="s">
        <v>1067</v>
      </c>
      <c r="U19" s="141">
        <v>77</v>
      </c>
      <c r="V19" s="141">
        <v>30</v>
      </c>
      <c r="W19" s="138">
        <v>70</v>
      </c>
      <c r="X19" s="148">
        <v>95</v>
      </c>
      <c r="Y19" s="122">
        <f t="shared" si="2"/>
        <v>272</v>
      </c>
      <c r="Z19" s="123">
        <f t="shared" si="3"/>
        <v>6.8</v>
      </c>
      <c r="AA19" s="139" t="str">
        <f t="shared" si="4"/>
        <v/>
      </c>
      <c r="AB19" s="148"/>
      <c r="AC19" s="112" t="str">
        <f t="shared" si="5"/>
        <v>B15DCPT127BAS114506TL</v>
      </c>
      <c r="AD19" s="68"/>
      <c r="AE19" s="69"/>
      <c r="AF19" s="83"/>
      <c r="AG19" s="84"/>
      <c r="AH19" s="27"/>
      <c r="AI19" s="88"/>
      <c r="AJ19" s="89"/>
      <c r="AK19" s="90"/>
      <c r="AL19" s="91"/>
      <c r="AM19" s="70"/>
      <c r="AN19" s="70"/>
      <c r="AO19" s="70"/>
      <c r="AP19" s="70"/>
      <c r="AQ19" s="70"/>
      <c r="AR19" s="70"/>
      <c r="AS19" s="49"/>
    </row>
    <row r="20" spans="1:45" s="4" customFormat="1">
      <c r="B20" s="50">
        <v>10</v>
      </c>
      <c r="C20" s="179" t="s">
        <v>828</v>
      </c>
      <c r="D20" s="166" t="s">
        <v>218</v>
      </c>
      <c r="E20" s="167" t="s">
        <v>77</v>
      </c>
      <c r="F20" s="179" t="s">
        <v>572</v>
      </c>
      <c r="G20" s="140" t="s">
        <v>15</v>
      </c>
      <c r="H20" s="148" t="s">
        <v>820</v>
      </c>
      <c r="I20" s="128"/>
      <c r="J20" s="139"/>
      <c r="K20" s="139"/>
      <c r="L20" s="148" t="str">
        <f t="shared" si="0"/>
        <v/>
      </c>
      <c r="M20" s="141" t="s">
        <v>1074</v>
      </c>
      <c r="N20" s="141"/>
      <c r="O20" s="141"/>
      <c r="P20" s="141"/>
      <c r="Q20" s="141"/>
      <c r="R20" s="141"/>
      <c r="S20" s="139" t="str">
        <f t="shared" si="1"/>
        <v/>
      </c>
      <c r="T20" s="194" t="s">
        <v>1067</v>
      </c>
      <c r="U20" s="141">
        <v>72</v>
      </c>
      <c r="V20" s="141">
        <v>75</v>
      </c>
      <c r="W20" s="138">
        <v>55</v>
      </c>
      <c r="X20" s="148">
        <v>85</v>
      </c>
      <c r="Y20" s="122">
        <f t="shared" si="2"/>
        <v>287</v>
      </c>
      <c r="Z20" s="123">
        <f t="shared" si="3"/>
        <v>7.2</v>
      </c>
      <c r="AA20" s="139" t="str">
        <f t="shared" si="4"/>
        <v/>
      </c>
      <c r="AB20" s="148"/>
      <c r="AC20" s="112" t="str">
        <f t="shared" si="5"/>
        <v>B15DCPT137BAS114506TL</v>
      </c>
      <c r="AD20" s="68"/>
      <c r="AE20" s="69"/>
      <c r="AF20" s="83"/>
      <c r="AG20" s="84"/>
      <c r="AH20" s="27"/>
      <c r="AI20" s="88"/>
      <c r="AJ20" s="89"/>
      <c r="AK20" s="90"/>
      <c r="AL20" s="91"/>
      <c r="AM20" s="70"/>
      <c r="AN20" s="70"/>
      <c r="AO20" s="70"/>
      <c r="AP20" s="70"/>
      <c r="AQ20" s="70"/>
      <c r="AR20" s="70"/>
      <c r="AS20" s="49"/>
    </row>
    <row r="21" spans="1:45" s="4" customFormat="1">
      <c r="B21" s="50">
        <v>11</v>
      </c>
      <c r="C21" s="179" t="s">
        <v>829</v>
      </c>
      <c r="D21" s="166" t="s">
        <v>830</v>
      </c>
      <c r="E21" s="167" t="s">
        <v>220</v>
      </c>
      <c r="F21" s="179" t="s">
        <v>159</v>
      </c>
      <c r="G21" s="140" t="s">
        <v>15</v>
      </c>
      <c r="H21" s="148" t="s">
        <v>820</v>
      </c>
      <c r="I21" s="128"/>
      <c r="J21" s="139"/>
      <c r="K21" s="139"/>
      <c r="L21" s="148" t="str">
        <f t="shared" si="0"/>
        <v/>
      </c>
      <c r="M21" s="141" t="s">
        <v>1074</v>
      </c>
      <c r="N21" s="141"/>
      <c r="O21" s="141"/>
      <c r="P21" s="141"/>
      <c r="Q21" s="141"/>
      <c r="R21" s="141"/>
      <c r="S21" s="139" t="str">
        <f t="shared" si="1"/>
        <v/>
      </c>
      <c r="T21" s="194" t="s">
        <v>1067</v>
      </c>
      <c r="U21" s="141">
        <v>38</v>
      </c>
      <c r="V21" s="141">
        <v>30</v>
      </c>
      <c r="W21" s="138">
        <v>72</v>
      </c>
      <c r="X21" s="148">
        <v>50</v>
      </c>
      <c r="Y21" s="122">
        <f t="shared" si="2"/>
        <v>190</v>
      </c>
      <c r="Z21" s="123">
        <f t="shared" si="3"/>
        <v>4.8</v>
      </c>
      <c r="AA21" s="139" t="str">
        <f t="shared" si="4"/>
        <v/>
      </c>
      <c r="AB21" s="148"/>
      <c r="AC21" s="112" t="str">
        <f t="shared" si="5"/>
        <v>B15DCVT316BAS114506TL</v>
      </c>
      <c r="AD21" s="68"/>
      <c r="AE21" s="69"/>
      <c r="AF21" s="83"/>
      <c r="AG21" s="84"/>
      <c r="AH21" s="27"/>
      <c r="AI21" s="88"/>
      <c r="AJ21" s="89"/>
      <c r="AK21" s="90"/>
      <c r="AL21" s="91"/>
      <c r="AM21" s="70"/>
      <c r="AN21" s="70"/>
      <c r="AO21" s="70"/>
      <c r="AP21" s="70"/>
      <c r="AQ21" s="70"/>
      <c r="AR21" s="70"/>
      <c r="AS21" s="49"/>
    </row>
    <row r="22" spans="1:45" s="4" customFormat="1">
      <c r="B22" s="50">
        <v>12</v>
      </c>
      <c r="C22" s="179" t="s">
        <v>971</v>
      </c>
      <c r="D22" s="166" t="s">
        <v>105</v>
      </c>
      <c r="E22" s="167" t="s">
        <v>118</v>
      </c>
      <c r="F22" s="179" t="s">
        <v>822</v>
      </c>
      <c r="G22" s="140" t="s">
        <v>15</v>
      </c>
      <c r="H22" s="148" t="s">
        <v>820</v>
      </c>
      <c r="I22" s="128"/>
      <c r="J22" s="139"/>
      <c r="K22" s="139"/>
      <c r="L22" s="148" t="str">
        <f t="shared" si="0"/>
        <v/>
      </c>
      <c r="M22" s="141" t="s">
        <v>1074</v>
      </c>
      <c r="N22" s="141"/>
      <c r="O22" s="141"/>
      <c r="P22" s="141"/>
      <c r="Q22" s="141"/>
      <c r="R22" s="141"/>
      <c r="S22" s="139" t="str">
        <f t="shared" si="1"/>
        <v/>
      </c>
      <c r="T22" s="194" t="s">
        <v>1067</v>
      </c>
      <c r="U22" s="141">
        <v>50</v>
      </c>
      <c r="V22" s="141">
        <v>30</v>
      </c>
      <c r="W22" s="138">
        <v>50</v>
      </c>
      <c r="X22" s="148">
        <v>75</v>
      </c>
      <c r="Y22" s="122">
        <f t="shared" si="2"/>
        <v>205</v>
      </c>
      <c r="Z22" s="123">
        <f t="shared" si="3"/>
        <v>5.0999999999999996</v>
      </c>
      <c r="AA22" s="139" t="str">
        <f t="shared" si="4"/>
        <v/>
      </c>
      <c r="AB22" s="148"/>
      <c r="AC22" s="112" t="str">
        <f t="shared" si="5"/>
        <v>B15DCCN462BAS114506TL</v>
      </c>
      <c r="AD22" s="68"/>
      <c r="AE22" s="69"/>
      <c r="AF22" s="83"/>
      <c r="AG22" s="84"/>
      <c r="AH22" s="27"/>
      <c r="AI22" s="88"/>
      <c r="AJ22" s="89"/>
      <c r="AK22" s="90"/>
      <c r="AL22" s="91"/>
      <c r="AM22" s="70"/>
      <c r="AN22" s="70"/>
      <c r="AO22" s="70"/>
      <c r="AP22" s="70"/>
      <c r="AQ22" s="70"/>
      <c r="AR22" s="70"/>
      <c r="AS22" s="49"/>
    </row>
    <row r="23" spans="1:45" s="4" customFormat="1">
      <c r="B23" s="50">
        <v>13</v>
      </c>
      <c r="C23" s="179" t="s">
        <v>972</v>
      </c>
      <c r="D23" s="166" t="s">
        <v>973</v>
      </c>
      <c r="E23" s="167" t="s">
        <v>276</v>
      </c>
      <c r="F23" s="179" t="s">
        <v>141</v>
      </c>
      <c r="G23" s="140" t="s">
        <v>15</v>
      </c>
      <c r="H23" s="148" t="s">
        <v>820</v>
      </c>
      <c r="I23" s="128"/>
      <c r="J23" s="139"/>
      <c r="K23" s="139"/>
      <c r="L23" s="148" t="str">
        <f t="shared" si="0"/>
        <v/>
      </c>
      <c r="M23" s="141" t="s">
        <v>1074</v>
      </c>
      <c r="N23" s="141"/>
      <c r="O23" s="141"/>
      <c r="P23" s="141"/>
      <c r="Q23" s="141"/>
      <c r="R23" s="141"/>
      <c r="S23" s="139" t="str">
        <f t="shared" si="1"/>
        <v/>
      </c>
      <c r="T23" s="194" t="s">
        <v>1067</v>
      </c>
      <c r="U23" s="141">
        <v>60</v>
      </c>
      <c r="V23" s="141">
        <v>50</v>
      </c>
      <c r="W23" s="138">
        <v>83</v>
      </c>
      <c r="X23" s="148">
        <v>80</v>
      </c>
      <c r="Y23" s="122">
        <f t="shared" si="2"/>
        <v>273</v>
      </c>
      <c r="Z23" s="123">
        <f t="shared" si="3"/>
        <v>6.8</v>
      </c>
      <c r="AA23" s="139" t="str">
        <f t="shared" si="4"/>
        <v/>
      </c>
      <c r="AB23" s="79"/>
      <c r="AC23" s="112" t="str">
        <f t="shared" si="5"/>
        <v>B15DCQT162BAS114506TL</v>
      </c>
      <c r="AD23" s="68"/>
      <c r="AE23" s="69"/>
      <c r="AF23" s="83"/>
      <c r="AG23" s="84"/>
      <c r="AH23" s="27"/>
      <c r="AI23" s="88"/>
      <c r="AJ23" s="89"/>
      <c r="AK23" s="90"/>
      <c r="AL23" s="91"/>
      <c r="AM23" s="70"/>
      <c r="AN23" s="70"/>
      <c r="AO23" s="70"/>
      <c r="AP23" s="70"/>
      <c r="AQ23" s="70"/>
      <c r="AR23" s="70"/>
      <c r="AS23" s="49"/>
    </row>
    <row r="24" spans="1:45" s="4" customFormat="1">
      <c r="B24" s="50">
        <v>14</v>
      </c>
      <c r="C24" s="179" t="s">
        <v>974</v>
      </c>
      <c r="D24" s="166" t="s">
        <v>306</v>
      </c>
      <c r="E24" s="167" t="s">
        <v>256</v>
      </c>
      <c r="F24" s="179" t="s">
        <v>775</v>
      </c>
      <c r="G24" s="140" t="s">
        <v>15</v>
      </c>
      <c r="H24" s="148" t="s">
        <v>820</v>
      </c>
      <c r="I24" s="128"/>
      <c r="J24" s="139"/>
      <c r="K24" s="139"/>
      <c r="L24" s="148" t="str">
        <f t="shared" si="0"/>
        <v/>
      </c>
      <c r="M24" s="141" t="s">
        <v>1074</v>
      </c>
      <c r="N24" s="141"/>
      <c r="O24" s="141"/>
      <c r="P24" s="141"/>
      <c r="Q24" s="141"/>
      <c r="R24" s="141"/>
      <c r="S24" s="139" t="str">
        <f t="shared" si="1"/>
        <v/>
      </c>
      <c r="T24" s="194" t="s">
        <v>1067</v>
      </c>
      <c r="U24" s="141">
        <v>85</v>
      </c>
      <c r="V24" s="141">
        <v>60</v>
      </c>
      <c r="W24" s="138">
        <v>47</v>
      </c>
      <c r="X24" s="148">
        <v>55</v>
      </c>
      <c r="Y24" s="122">
        <f t="shared" si="2"/>
        <v>247</v>
      </c>
      <c r="Z24" s="123">
        <f t="shared" si="3"/>
        <v>6.2</v>
      </c>
      <c r="AA24" s="139" t="str">
        <f t="shared" si="4"/>
        <v/>
      </c>
      <c r="AB24" s="148"/>
      <c r="AC24" s="112" t="str">
        <f t="shared" si="5"/>
        <v>B15DCPT222BAS114506TL</v>
      </c>
      <c r="AD24" s="68"/>
      <c r="AE24" s="69"/>
      <c r="AF24" s="83"/>
      <c r="AG24" s="84"/>
      <c r="AH24" s="27"/>
      <c r="AI24" s="88"/>
      <c r="AJ24" s="89"/>
      <c r="AK24" s="90"/>
      <c r="AL24" s="91"/>
      <c r="AM24" s="70"/>
      <c r="AN24" s="70"/>
      <c r="AO24" s="70"/>
      <c r="AP24" s="70"/>
      <c r="AQ24" s="70"/>
      <c r="AR24" s="70"/>
      <c r="AS24" s="49"/>
    </row>
    <row r="25" spans="1:45" s="4" customFormat="1">
      <c r="B25" s="50">
        <v>15</v>
      </c>
      <c r="C25" s="179" t="s">
        <v>975</v>
      </c>
      <c r="D25" s="166" t="s">
        <v>976</v>
      </c>
      <c r="E25" s="167" t="s">
        <v>123</v>
      </c>
      <c r="F25" s="179" t="s">
        <v>775</v>
      </c>
      <c r="G25" s="140" t="s">
        <v>15</v>
      </c>
      <c r="H25" s="148" t="s">
        <v>820</v>
      </c>
      <c r="I25" s="128"/>
      <c r="J25" s="139"/>
      <c r="K25" s="139"/>
      <c r="L25" s="148" t="str">
        <f t="shared" si="0"/>
        <v/>
      </c>
      <c r="M25" s="141" t="s">
        <v>1074</v>
      </c>
      <c r="N25" s="141"/>
      <c r="O25" s="141"/>
      <c r="P25" s="141"/>
      <c r="Q25" s="141"/>
      <c r="R25" s="141"/>
      <c r="S25" s="139" t="str">
        <f t="shared" si="1"/>
        <v/>
      </c>
      <c r="T25" s="194" t="s">
        <v>1067</v>
      </c>
      <c r="U25" s="141">
        <v>75</v>
      </c>
      <c r="V25" s="141">
        <v>75</v>
      </c>
      <c r="W25" s="138">
        <v>83</v>
      </c>
      <c r="X25" s="148">
        <v>90</v>
      </c>
      <c r="Y25" s="122">
        <f t="shared" si="2"/>
        <v>323</v>
      </c>
      <c r="Z25" s="123">
        <f t="shared" si="3"/>
        <v>8.1</v>
      </c>
      <c r="AA25" s="139" t="str">
        <f t="shared" si="4"/>
        <v/>
      </c>
      <c r="AB25" s="148"/>
      <c r="AC25" s="112" t="str">
        <f t="shared" si="5"/>
        <v>B15DCPT277BAS114506TL</v>
      </c>
      <c r="AD25" s="68"/>
      <c r="AE25" s="69"/>
      <c r="AF25" s="83"/>
      <c r="AG25" s="84"/>
      <c r="AH25" s="27"/>
      <c r="AI25" s="88"/>
      <c r="AJ25" s="89"/>
      <c r="AK25" s="90"/>
      <c r="AL25" s="91"/>
      <c r="AM25" s="70"/>
      <c r="AN25" s="70"/>
      <c r="AO25" s="70"/>
      <c r="AP25" s="70"/>
      <c r="AQ25" s="70"/>
      <c r="AR25" s="70"/>
      <c r="AS25" s="49"/>
    </row>
    <row r="26" spans="1:45" ht="16.5">
      <c r="A26" s="2"/>
      <c r="B26" s="29"/>
      <c r="C26" s="180"/>
      <c r="D26" s="30"/>
      <c r="E26" s="31"/>
      <c r="F26" s="180"/>
      <c r="G26" s="32"/>
      <c r="H26" s="33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195"/>
      <c r="U26" s="34"/>
      <c r="V26" s="34"/>
      <c r="W26" s="34"/>
      <c r="X26" s="34"/>
      <c r="Y26" s="34"/>
      <c r="Z26" s="34"/>
      <c r="AA26" s="4"/>
      <c r="AB26" s="4"/>
      <c r="AF26" s="83"/>
      <c r="AG26" s="84"/>
      <c r="AH26" s="27"/>
      <c r="AI26" s="85"/>
      <c r="AJ26" s="86"/>
    </row>
    <row r="27" spans="1:45" ht="16.5" hidden="1">
      <c r="A27" s="2"/>
      <c r="B27" s="256" t="s">
        <v>16</v>
      </c>
      <c r="C27" s="258"/>
      <c r="D27" s="30"/>
      <c r="E27" s="31"/>
      <c r="F27" s="180"/>
      <c r="G27" s="32"/>
      <c r="H27" s="33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195"/>
      <c r="U27" s="34"/>
      <c r="V27" s="34"/>
      <c r="W27" s="34"/>
      <c r="X27" s="34"/>
      <c r="Y27" s="34"/>
      <c r="Z27" s="34"/>
      <c r="AA27" s="4"/>
      <c r="AB27" s="4"/>
      <c r="AF27" s="83"/>
      <c r="AG27" s="84"/>
      <c r="AH27" s="27"/>
      <c r="AI27" s="85"/>
      <c r="AJ27" s="86"/>
    </row>
    <row r="28" spans="1:45" s="2" customFormat="1" hidden="1">
      <c r="B28" s="35" t="s">
        <v>25</v>
      </c>
      <c r="C28" s="189"/>
      <c r="D28" s="36">
        <v>0</v>
      </c>
      <c r="E28" s="37" t="s">
        <v>17</v>
      </c>
      <c r="F28" s="181"/>
      <c r="G28" s="257"/>
      <c r="H28" s="257"/>
      <c r="I28" s="257"/>
      <c r="J28" s="257"/>
      <c r="K28" s="257"/>
      <c r="L28" s="257"/>
      <c r="M28" s="257"/>
      <c r="N28" s="257"/>
      <c r="O28" s="134"/>
      <c r="P28" s="134"/>
      <c r="Q28" s="134"/>
      <c r="R28" s="134"/>
      <c r="S28" s="134"/>
      <c r="T28" s="196"/>
      <c r="U28" s="134"/>
      <c r="V28" s="134"/>
      <c r="W28" s="38">
        <v>-3</v>
      </c>
      <c r="X28" s="38"/>
      <c r="Y28" s="38"/>
      <c r="Z28" s="39"/>
      <c r="AA28" s="4"/>
      <c r="AB28" s="4"/>
      <c r="AD28" s="3"/>
      <c r="AE28" s="3"/>
      <c r="AF28" s="83"/>
      <c r="AG28" s="84"/>
      <c r="AH28" s="27"/>
      <c r="AI28" s="85"/>
      <c r="AJ28" s="86"/>
      <c r="AK28" s="3"/>
      <c r="AL28" s="3"/>
      <c r="AM28" s="3"/>
      <c r="AN28" s="3"/>
      <c r="AO28" s="3"/>
      <c r="AP28" s="3"/>
      <c r="AQ28" s="3"/>
      <c r="AR28" s="3"/>
      <c r="AS28" s="3"/>
    </row>
    <row r="29" spans="1:45" s="2" customFormat="1" hidden="1">
      <c r="B29" s="35" t="s">
        <v>26</v>
      </c>
      <c r="C29" s="189"/>
      <c r="D29" s="36">
        <v>0</v>
      </c>
      <c r="E29" s="37" t="s">
        <v>17</v>
      </c>
      <c r="F29" s="181"/>
      <c r="G29" s="257"/>
      <c r="H29" s="257"/>
      <c r="I29" s="257"/>
      <c r="J29" s="257"/>
      <c r="K29" s="257"/>
      <c r="L29" s="257"/>
      <c r="M29" s="257"/>
      <c r="N29" s="257"/>
      <c r="O29" s="134"/>
      <c r="P29" s="134"/>
      <c r="Q29" s="134"/>
      <c r="R29" s="134"/>
      <c r="S29" s="134"/>
      <c r="T29" s="196"/>
      <c r="U29" s="134"/>
      <c r="V29" s="134"/>
      <c r="W29" s="40">
        <v>0</v>
      </c>
      <c r="X29" s="40"/>
      <c r="Y29" s="40"/>
      <c r="Z29" s="41"/>
      <c r="AA29" s="4"/>
      <c r="AB29" s="4"/>
      <c r="AD29" s="3"/>
      <c r="AE29" s="3"/>
      <c r="AF29" s="83"/>
      <c r="AG29" s="84"/>
      <c r="AH29" s="27"/>
      <c r="AI29" s="85"/>
      <c r="AJ29" s="86"/>
      <c r="AK29" s="3"/>
      <c r="AL29" s="3"/>
      <c r="AM29" s="3"/>
      <c r="AN29" s="3"/>
      <c r="AO29" s="3"/>
      <c r="AP29" s="3"/>
      <c r="AQ29" s="3"/>
      <c r="AR29" s="3"/>
      <c r="AS29" s="3"/>
    </row>
    <row r="30" spans="1:45" s="2" customFormat="1" hidden="1">
      <c r="B30" s="35" t="s">
        <v>27</v>
      </c>
      <c r="C30" s="189"/>
      <c r="D30" s="36">
        <v>0</v>
      </c>
      <c r="E30" s="37" t="s">
        <v>17</v>
      </c>
      <c r="F30" s="181"/>
      <c r="G30" s="257"/>
      <c r="H30" s="257"/>
      <c r="I30" s="257"/>
      <c r="J30" s="257"/>
      <c r="K30" s="257"/>
      <c r="L30" s="257"/>
      <c r="M30" s="257"/>
      <c r="N30" s="257"/>
      <c r="O30" s="134"/>
      <c r="P30" s="134"/>
      <c r="Q30" s="134"/>
      <c r="R30" s="134"/>
      <c r="S30" s="134"/>
      <c r="T30" s="196"/>
      <c r="U30" s="134"/>
      <c r="V30" s="134"/>
      <c r="W30" s="38">
        <v>0</v>
      </c>
      <c r="X30" s="38"/>
      <c r="Y30" s="38"/>
      <c r="Z30" s="39"/>
      <c r="AA30" s="4"/>
      <c r="AB30" s="4"/>
      <c r="AD30" s="3"/>
      <c r="AE30" s="3"/>
      <c r="AF30" s="83"/>
      <c r="AG30" s="84"/>
      <c r="AH30" s="27"/>
      <c r="AI30" s="85"/>
      <c r="AJ30" s="86"/>
      <c r="AK30" s="3"/>
      <c r="AL30" s="3"/>
      <c r="AM30" s="3"/>
      <c r="AN30" s="3"/>
      <c r="AO30" s="3"/>
      <c r="AP30" s="3"/>
      <c r="AQ30" s="3"/>
      <c r="AR30" s="3"/>
      <c r="AS30" s="3"/>
    </row>
    <row r="31" spans="1:45" s="2" customFormat="1" ht="16.5" hidden="1">
      <c r="B31" s="29"/>
      <c r="C31" s="180"/>
      <c r="D31" s="30"/>
      <c r="E31" s="31"/>
      <c r="F31" s="180"/>
      <c r="G31" s="32"/>
      <c r="H31" s="33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195"/>
      <c r="U31" s="34"/>
      <c r="V31" s="34"/>
      <c r="W31" s="34"/>
      <c r="X31" s="34"/>
      <c r="Y31" s="34"/>
      <c r="Z31" s="34"/>
      <c r="AA31" s="4"/>
      <c r="AB31" s="4"/>
      <c r="AD31" s="3"/>
      <c r="AE31" s="3"/>
      <c r="AF31" s="83"/>
      <c r="AG31" s="84"/>
      <c r="AH31" s="27"/>
      <c r="AI31" s="85"/>
      <c r="AJ31" s="86"/>
      <c r="AK31" s="3"/>
      <c r="AL31" s="3"/>
      <c r="AM31" s="3"/>
      <c r="AN31" s="3"/>
      <c r="AO31" s="3"/>
      <c r="AP31" s="3"/>
      <c r="AQ31" s="3"/>
      <c r="AR31" s="3"/>
      <c r="AS31" s="3"/>
    </row>
    <row r="32" spans="1:45" s="2" customFormat="1" hidden="1">
      <c r="A32" s="1"/>
      <c r="B32" s="42"/>
      <c r="C32" s="190"/>
      <c r="D32" s="43"/>
      <c r="E32" s="4"/>
      <c r="F32" s="181"/>
      <c r="G32" s="4"/>
      <c r="H32" s="4"/>
      <c r="I32" s="250"/>
      <c r="J32" s="250"/>
      <c r="K32" s="250"/>
      <c r="L32" s="250"/>
      <c r="M32" s="250"/>
      <c r="N32" s="250"/>
      <c r="O32" s="250"/>
      <c r="P32" s="250"/>
      <c r="Q32" s="250"/>
      <c r="R32" s="250"/>
      <c r="S32" s="250"/>
      <c r="T32" s="263"/>
      <c r="U32" s="250"/>
      <c r="V32" s="250"/>
      <c r="W32" s="250"/>
      <c r="X32" s="250"/>
      <c r="Y32" s="250"/>
      <c r="Z32" s="250"/>
      <c r="AA32" s="4"/>
      <c r="AB32" s="4"/>
      <c r="AD32" s="3"/>
      <c r="AE32" s="3"/>
      <c r="AF32" s="83"/>
      <c r="AG32" s="84"/>
      <c r="AH32" s="27"/>
      <c r="AI32" s="85"/>
      <c r="AJ32" s="86"/>
      <c r="AK32" s="3"/>
      <c r="AL32" s="3"/>
      <c r="AM32" s="3"/>
      <c r="AN32" s="3"/>
      <c r="AO32" s="3"/>
      <c r="AP32" s="3"/>
      <c r="AQ32" s="3"/>
      <c r="AR32" s="3"/>
      <c r="AS32" s="3"/>
    </row>
    <row r="33" spans="1:45" s="2" customFormat="1" hidden="1">
      <c r="A33" s="44"/>
      <c r="B33" s="247" t="s">
        <v>18</v>
      </c>
      <c r="C33" s="258"/>
      <c r="D33" s="247"/>
      <c r="E33" s="247"/>
      <c r="F33" s="258"/>
      <c r="G33" s="247"/>
      <c r="H33" s="45"/>
      <c r="I33" s="255"/>
      <c r="J33" s="255"/>
      <c r="K33" s="255"/>
      <c r="L33" s="255"/>
      <c r="M33" s="255"/>
      <c r="N33" s="255"/>
      <c r="O33" s="255"/>
      <c r="P33" s="255"/>
      <c r="Q33" s="255"/>
      <c r="R33" s="255"/>
      <c r="S33" s="255"/>
      <c r="T33" s="260"/>
      <c r="U33" s="255"/>
      <c r="V33" s="255"/>
      <c r="W33" s="255"/>
      <c r="X33" s="255"/>
      <c r="Y33" s="255"/>
      <c r="Z33" s="255"/>
      <c r="AA33" s="4"/>
      <c r="AB33" s="4"/>
      <c r="AD33" s="3"/>
      <c r="AE33" s="3"/>
      <c r="AF33" s="83"/>
      <c r="AG33" s="84"/>
      <c r="AH33" s="27"/>
      <c r="AI33" s="85"/>
      <c r="AJ33" s="86"/>
      <c r="AK33" s="3"/>
      <c r="AL33" s="3"/>
      <c r="AM33" s="3"/>
      <c r="AN33" s="3"/>
      <c r="AO33" s="3"/>
      <c r="AP33" s="3"/>
      <c r="AQ33" s="3"/>
      <c r="AR33" s="3"/>
      <c r="AS33" s="3"/>
    </row>
    <row r="34" spans="1:45" s="2" customFormat="1" hidden="1">
      <c r="B34" s="29"/>
      <c r="C34" s="182"/>
      <c r="D34" s="46"/>
      <c r="E34" s="47"/>
      <c r="F34" s="182"/>
      <c r="G34" s="48"/>
      <c r="H34" s="49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37"/>
      <c r="U34" s="4"/>
      <c r="V34" s="4"/>
      <c r="W34" s="4"/>
      <c r="X34" s="4"/>
      <c r="Y34" s="4"/>
      <c r="Z34" s="4"/>
      <c r="AA34" s="4"/>
      <c r="AB34" s="4"/>
      <c r="AD34" s="3"/>
      <c r="AE34" s="3"/>
      <c r="AF34" s="83"/>
      <c r="AG34" s="84"/>
      <c r="AH34" s="27"/>
      <c r="AI34" s="85"/>
      <c r="AJ34" s="86"/>
      <c r="AK34" s="3"/>
      <c r="AL34" s="3"/>
      <c r="AM34" s="3"/>
      <c r="AN34" s="3"/>
      <c r="AO34" s="3"/>
      <c r="AP34" s="3"/>
      <c r="AQ34" s="3"/>
      <c r="AR34" s="3"/>
      <c r="AS34" s="3"/>
    </row>
    <row r="35" spans="1:45" s="2" customFormat="1" hidden="1">
      <c r="B35" s="247" t="s">
        <v>19</v>
      </c>
      <c r="C35" s="258"/>
      <c r="D35" s="248" t="s">
        <v>20</v>
      </c>
      <c r="E35" s="248"/>
      <c r="F35" s="259"/>
      <c r="G35" s="248"/>
      <c r="H35" s="49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195"/>
      <c r="U35" s="34"/>
      <c r="V35" s="34"/>
      <c r="W35" s="34"/>
      <c r="X35" s="34"/>
      <c r="Y35" s="34"/>
      <c r="Z35" s="34"/>
      <c r="AA35" s="4"/>
      <c r="AB35" s="4"/>
      <c r="AD35" s="3"/>
      <c r="AE35" s="3"/>
      <c r="AF35" s="83"/>
      <c r="AG35" s="84"/>
      <c r="AH35" s="27"/>
      <c r="AI35" s="85"/>
      <c r="AJ35" s="86"/>
      <c r="AK35" s="3"/>
      <c r="AL35" s="3"/>
      <c r="AM35" s="3"/>
      <c r="AN35" s="3"/>
      <c r="AO35" s="3"/>
      <c r="AP35" s="3"/>
      <c r="AQ35" s="3"/>
      <c r="AR35" s="3"/>
      <c r="AS35" s="3"/>
    </row>
    <row r="36" spans="1:45" s="2" customFormat="1" hidden="1">
      <c r="A36" s="1"/>
      <c r="B36" s="4"/>
      <c r="C36" s="191"/>
      <c r="D36" s="4"/>
      <c r="E36" s="4"/>
      <c r="F36" s="181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37"/>
      <c r="U36" s="4"/>
      <c r="V36" s="4"/>
      <c r="W36" s="4"/>
      <c r="X36" s="4"/>
      <c r="Y36" s="4"/>
      <c r="Z36" s="4"/>
      <c r="AA36" s="4"/>
      <c r="AB36" s="4"/>
      <c r="AD36" s="3"/>
      <c r="AE36" s="3"/>
      <c r="AF36" s="83"/>
      <c r="AG36" s="84"/>
      <c r="AH36" s="27"/>
      <c r="AI36" s="85"/>
      <c r="AJ36" s="86"/>
      <c r="AK36" s="3"/>
      <c r="AL36" s="3"/>
      <c r="AM36" s="3"/>
      <c r="AN36" s="3"/>
      <c r="AO36" s="3"/>
      <c r="AP36" s="3"/>
      <c r="AQ36" s="3"/>
      <c r="AR36" s="3"/>
      <c r="AS36" s="3"/>
    </row>
    <row r="37" spans="1:45" s="2" customFormat="1" hidden="1">
      <c r="A37" s="1"/>
      <c r="B37" s="4"/>
      <c r="C37" s="191"/>
      <c r="D37" s="4"/>
      <c r="E37" s="4"/>
      <c r="F37" s="181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37"/>
      <c r="U37" s="4"/>
      <c r="V37" s="4"/>
      <c r="W37" s="4"/>
      <c r="X37" s="4"/>
      <c r="Y37" s="4"/>
      <c r="Z37" s="4"/>
      <c r="AA37" s="4"/>
      <c r="AB37" s="4"/>
      <c r="AD37" s="3"/>
      <c r="AE37" s="3"/>
      <c r="AF37" s="83"/>
      <c r="AG37" s="84"/>
      <c r="AH37" s="27"/>
      <c r="AI37" s="85"/>
      <c r="AJ37" s="86"/>
      <c r="AK37" s="3"/>
      <c r="AL37" s="3"/>
      <c r="AM37" s="3"/>
      <c r="AN37" s="3"/>
      <c r="AO37" s="3"/>
      <c r="AP37" s="3"/>
      <c r="AQ37" s="3"/>
      <c r="AR37" s="3"/>
      <c r="AS37" s="3"/>
    </row>
    <row r="38" spans="1:45" s="2" customFormat="1" hidden="1">
      <c r="A38" s="1"/>
      <c r="B38" s="4"/>
      <c r="C38" s="191"/>
      <c r="D38" s="4"/>
      <c r="E38" s="4"/>
      <c r="F38" s="181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37"/>
      <c r="U38" s="4"/>
      <c r="V38" s="4"/>
      <c r="W38" s="4"/>
      <c r="X38" s="4"/>
      <c r="Y38" s="4"/>
      <c r="Z38" s="4"/>
      <c r="AA38" s="4"/>
      <c r="AB38" s="4"/>
      <c r="AD38" s="3"/>
      <c r="AE38" s="3"/>
      <c r="AF38" s="83"/>
      <c r="AG38" s="84"/>
      <c r="AH38" s="27"/>
      <c r="AI38" s="85"/>
      <c r="AJ38" s="86"/>
      <c r="AK38" s="3"/>
      <c r="AL38" s="3"/>
      <c r="AM38" s="3"/>
      <c r="AN38" s="3"/>
      <c r="AO38" s="3"/>
      <c r="AP38" s="3"/>
      <c r="AQ38" s="3"/>
      <c r="AR38" s="3"/>
      <c r="AS38" s="3"/>
    </row>
    <row r="39" spans="1:45" s="2" customFormat="1" hidden="1">
      <c r="A39" s="1"/>
      <c r="B39" s="4"/>
      <c r="C39" s="191"/>
      <c r="D39" s="4"/>
      <c r="E39" s="4"/>
      <c r="F39" s="181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37"/>
      <c r="U39" s="4"/>
      <c r="V39" s="4"/>
      <c r="W39" s="4"/>
      <c r="X39" s="4"/>
      <c r="Y39" s="4"/>
      <c r="Z39" s="4"/>
      <c r="AA39" s="4"/>
      <c r="AB39" s="4"/>
      <c r="AD39" s="3"/>
      <c r="AE39" s="3"/>
      <c r="AF39" s="83"/>
      <c r="AG39" s="84"/>
      <c r="AH39" s="27"/>
      <c r="AI39" s="85"/>
      <c r="AJ39" s="86"/>
      <c r="AK39" s="3"/>
      <c r="AL39" s="3"/>
      <c r="AM39" s="3"/>
      <c r="AN39" s="3"/>
      <c r="AO39" s="3"/>
      <c r="AP39" s="3"/>
      <c r="AQ39" s="3"/>
      <c r="AR39" s="3"/>
      <c r="AS39" s="3"/>
    </row>
    <row r="40" spans="1:45" s="2" customFormat="1" hidden="1">
      <c r="A40" s="1"/>
      <c r="B40" s="4"/>
      <c r="C40" s="191"/>
      <c r="D40" s="4"/>
      <c r="E40" s="4"/>
      <c r="F40" s="181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37"/>
      <c r="U40" s="4"/>
      <c r="V40" s="4"/>
      <c r="W40" s="4"/>
      <c r="X40" s="4"/>
      <c r="Y40" s="4"/>
      <c r="Z40" s="4"/>
      <c r="AA40" s="4"/>
      <c r="AB40" s="4"/>
      <c r="AD40" s="3"/>
      <c r="AE40" s="3"/>
      <c r="AF40" s="83"/>
      <c r="AG40" s="84"/>
      <c r="AH40" s="27"/>
      <c r="AI40" s="85"/>
      <c r="AJ40" s="86"/>
      <c r="AK40" s="3"/>
      <c r="AL40" s="3"/>
      <c r="AM40" s="3"/>
      <c r="AN40" s="3"/>
      <c r="AO40" s="3"/>
      <c r="AP40" s="3"/>
      <c r="AQ40" s="3"/>
      <c r="AR40" s="3"/>
      <c r="AS40" s="3"/>
    </row>
    <row r="41" spans="1:45" s="2" customFormat="1" hidden="1">
      <c r="A41" s="1"/>
      <c r="B41" s="234" t="s">
        <v>21</v>
      </c>
      <c r="C41" s="261"/>
      <c r="D41" s="234" t="s">
        <v>22</v>
      </c>
      <c r="E41" s="234"/>
      <c r="F41" s="261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62"/>
      <c r="U41" s="234"/>
      <c r="V41" s="234"/>
      <c r="W41" s="234"/>
      <c r="X41" s="234"/>
      <c r="Y41" s="234"/>
      <c r="Z41" s="234"/>
      <c r="AA41" s="4"/>
      <c r="AB41" s="4"/>
      <c r="AD41" s="3"/>
      <c r="AE41" s="3"/>
      <c r="AF41" s="83"/>
      <c r="AG41" s="84"/>
      <c r="AH41" s="27"/>
      <c r="AI41" s="85"/>
      <c r="AJ41" s="86"/>
      <c r="AK41" s="3"/>
      <c r="AL41" s="3"/>
      <c r="AM41" s="3"/>
      <c r="AN41" s="3"/>
      <c r="AO41" s="3"/>
      <c r="AP41" s="3"/>
      <c r="AQ41" s="3"/>
      <c r="AR41" s="3"/>
      <c r="AS41" s="3"/>
    </row>
    <row r="42" spans="1:45" s="2" customFormat="1">
      <c r="A42" s="1"/>
      <c r="B42" s="4"/>
      <c r="C42" s="191"/>
      <c r="D42" s="4"/>
      <c r="E42" s="4"/>
      <c r="F42" s="181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37"/>
      <c r="U42" s="4"/>
      <c r="V42" s="4"/>
      <c r="W42" s="4"/>
      <c r="X42" s="4"/>
      <c r="Y42" s="4"/>
      <c r="Z42" s="4"/>
      <c r="AA42" s="4"/>
      <c r="AB42" s="4"/>
      <c r="AD42" s="3"/>
      <c r="AE42" s="3"/>
      <c r="AF42" s="83"/>
      <c r="AG42" s="84"/>
      <c r="AH42" s="27"/>
      <c r="AI42" s="85"/>
      <c r="AJ42" s="86"/>
      <c r="AK42" s="3"/>
      <c r="AL42" s="3"/>
      <c r="AM42" s="3"/>
      <c r="AN42" s="3"/>
      <c r="AO42" s="3"/>
      <c r="AP42" s="3"/>
      <c r="AQ42" s="3"/>
      <c r="AR42" s="3"/>
      <c r="AS42" s="3"/>
    </row>
    <row r="43" spans="1:45" s="2" customFormat="1">
      <c r="A43" s="1"/>
      <c r="B43" s="4"/>
      <c r="C43" s="191"/>
      <c r="D43" s="4"/>
      <c r="E43" s="4"/>
      <c r="F43" s="181"/>
      <c r="G43" s="4"/>
      <c r="H43" s="4"/>
      <c r="I43" s="177" t="s">
        <v>1077</v>
      </c>
      <c r="J43" s="177"/>
      <c r="K43" s="177"/>
      <c r="L43" s="177"/>
      <c r="M43" s="177"/>
      <c r="N43" s="177"/>
      <c r="O43" s="4"/>
      <c r="P43" s="177" t="s">
        <v>1077</v>
      </c>
      <c r="Q43" s="177"/>
      <c r="R43" s="177"/>
      <c r="S43" s="177"/>
      <c r="T43" s="200"/>
      <c r="U43" s="4"/>
      <c r="V43" s="4"/>
      <c r="W43" s="4"/>
      <c r="X43" s="4"/>
      <c r="Y43" s="4"/>
      <c r="Z43" s="4"/>
      <c r="AA43" s="4"/>
      <c r="AB43" s="4"/>
      <c r="AD43" s="3"/>
      <c r="AE43" s="3"/>
      <c r="AF43" s="83"/>
      <c r="AG43" s="84"/>
      <c r="AH43" s="27"/>
      <c r="AI43" s="85"/>
      <c r="AJ43" s="86"/>
      <c r="AK43" s="3"/>
      <c r="AL43" s="3"/>
      <c r="AM43" s="3"/>
      <c r="AN43" s="3"/>
      <c r="AO43" s="3"/>
      <c r="AP43" s="3"/>
      <c r="AQ43" s="3"/>
      <c r="AR43" s="3"/>
      <c r="AS43" s="3"/>
    </row>
    <row r="44" spans="1:45" s="2" customFormat="1">
      <c r="A44" s="1"/>
      <c r="B44" s="247" t="s">
        <v>23</v>
      </c>
      <c r="C44" s="258"/>
      <c r="D44" s="247"/>
      <c r="E44" s="247"/>
      <c r="F44" s="258"/>
      <c r="G44" s="247"/>
      <c r="H44" s="45"/>
      <c r="I44" s="177" t="s">
        <v>1076</v>
      </c>
      <c r="J44" s="177"/>
      <c r="K44" s="177"/>
      <c r="L44" s="177"/>
      <c r="M44" s="177"/>
      <c r="N44" s="177"/>
      <c r="O44" s="176"/>
      <c r="P44" s="177" t="s">
        <v>1076</v>
      </c>
      <c r="Q44" s="177"/>
      <c r="R44" s="177"/>
      <c r="S44" s="177"/>
      <c r="T44" s="200"/>
      <c r="U44" s="176"/>
      <c r="V44" s="176"/>
      <c r="W44" s="176"/>
      <c r="X44" s="176"/>
      <c r="Y44" s="176"/>
      <c r="Z44" s="176"/>
      <c r="AA44" s="176"/>
      <c r="AB44" s="4"/>
      <c r="AD44" s="3"/>
      <c r="AE44" s="3"/>
      <c r="AF44" s="83"/>
      <c r="AG44" s="84"/>
      <c r="AH44" s="27"/>
      <c r="AI44" s="85"/>
      <c r="AJ44" s="86"/>
      <c r="AK44" s="3"/>
      <c r="AL44" s="3"/>
      <c r="AM44" s="3"/>
      <c r="AN44" s="3"/>
      <c r="AO44" s="3"/>
      <c r="AP44" s="3"/>
      <c r="AQ44" s="3"/>
      <c r="AR44" s="3"/>
      <c r="AS44" s="3"/>
    </row>
    <row r="45" spans="1:45" s="2" customFormat="1">
      <c r="A45" s="1"/>
      <c r="B45" s="247" t="s">
        <v>19</v>
      </c>
      <c r="C45" s="258"/>
      <c r="D45" s="248" t="s">
        <v>20</v>
      </c>
      <c r="E45" s="248"/>
      <c r="F45" s="259"/>
      <c r="G45" s="248"/>
      <c r="H45" s="49"/>
      <c r="I45" s="4"/>
      <c r="J45" s="4"/>
      <c r="K45" s="4"/>
      <c r="L45" s="4"/>
      <c r="M45" s="4"/>
      <c r="N45" s="4"/>
      <c r="O45" s="34"/>
      <c r="P45" s="34"/>
      <c r="Q45" s="34"/>
      <c r="R45" s="34"/>
      <c r="S45" s="34"/>
      <c r="T45" s="195"/>
      <c r="U45" s="125"/>
      <c r="V45" s="125"/>
      <c r="W45" s="125"/>
      <c r="X45" s="125"/>
      <c r="Y45" s="125"/>
      <c r="Z45" s="125"/>
      <c r="AA45" s="125"/>
      <c r="AB45" s="1"/>
      <c r="AD45" s="3"/>
      <c r="AE45" s="3"/>
      <c r="AF45" s="83"/>
      <c r="AG45" s="84"/>
      <c r="AH45" s="27"/>
      <c r="AI45" s="85"/>
      <c r="AJ45" s="86"/>
      <c r="AK45" s="3"/>
      <c r="AL45" s="3"/>
      <c r="AM45" s="3"/>
      <c r="AN45" s="3"/>
      <c r="AO45" s="3"/>
      <c r="AP45" s="3"/>
      <c r="AQ45" s="3"/>
      <c r="AR45" s="3"/>
      <c r="AS45" s="3"/>
    </row>
    <row r="46" spans="1:45" s="2" customFormat="1">
      <c r="A46" s="1"/>
      <c r="B46" s="247"/>
      <c r="C46" s="258"/>
      <c r="D46" s="45"/>
      <c r="E46" s="45"/>
      <c r="F46" s="211"/>
      <c r="G46" s="45"/>
      <c r="H46" s="49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34"/>
      <c r="V46" s="34"/>
      <c r="W46" s="34"/>
      <c r="X46" s="34"/>
      <c r="Y46" s="34"/>
      <c r="Z46" s="34"/>
      <c r="AA46" s="1"/>
      <c r="AB46" s="1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spans="1:45" s="2" customFormat="1">
      <c r="A47" s="1"/>
      <c r="B47" s="157"/>
      <c r="C47" s="192"/>
      <c r="D47" s="158"/>
      <c r="E47" s="158"/>
      <c r="F47" s="202"/>
      <c r="G47" s="158"/>
      <c r="H47" s="49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34"/>
      <c r="V47" s="34"/>
      <c r="W47" s="34"/>
      <c r="X47" s="34"/>
      <c r="Y47" s="34"/>
      <c r="Z47" s="34"/>
      <c r="AA47" s="1"/>
      <c r="AB47" s="1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spans="1:45" s="2" customFormat="1">
      <c r="A48" s="1"/>
      <c r="B48" s="4"/>
      <c r="C48" s="191"/>
      <c r="D48" s="4"/>
      <c r="E48" s="4"/>
      <c r="F48" s="181"/>
      <c r="G48" s="4"/>
      <c r="H48" s="4"/>
      <c r="I48" s="177" t="s">
        <v>1078</v>
      </c>
      <c r="J48" s="177"/>
      <c r="K48" s="177"/>
      <c r="L48" s="177"/>
      <c r="M48" s="177"/>
      <c r="N48" s="177"/>
      <c r="O48" s="1"/>
      <c r="P48" s="1"/>
      <c r="Q48" s="1"/>
      <c r="R48" s="1"/>
      <c r="S48" s="1"/>
      <c r="T48" s="1"/>
      <c r="U48" s="4"/>
      <c r="V48" s="4"/>
      <c r="W48" s="4"/>
      <c r="X48" s="4"/>
      <c r="Y48" s="4"/>
      <c r="Z48" s="4"/>
      <c r="AA48" s="1"/>
      <c r="AB48" s="1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</row>
    <row r="49" spans="1:45">
      <c r="C49" s="191"/>
      <c r="F49" s="181"/>
      <c r="P49" s="177" t="s">
        <v>1078</v>
      </c>
      <c r="Q49" s="177"/>
      <c r="R49" s="177"/>
      <c r="S49" s="177"/>
      <c r="T49" s="177"/>
    </row>
    <row r="50" spans="1:45">
      <c r="C50" s="191"/>
      <c r="F50" s="181"/>
      <c r="T50" s="37"/>
    </row>
    <row r="51" spans="1:45">
      <c r="C51" s="191"/>
      <c r="F51" s="181"/>
      <c r="T51" s="37"/>
    </row>
    <row r="52" spans="1:45" hidden="1"/>
    <row r="53" spans="1:45" ht="11.25" customHeight="1"/>
    <row r="54" spans="1:45" s="2" customFormat="1">
      <c r="A54" s="1"/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  <c r="AA54" s="1"/>
      <c r="AB54" s="1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</row>
  </sheetData>
  <sheetProtection formatCells="0" formatColumns="0" formatRows="0" insertColumns="0" insertRows="0" insertHyperlinks="0" deleteColumns="0" deleteRows="0" sort="0" autoFilter="0" pivotTables="0"/>
  <autoFilter ref="A9:AS25">
    <filterColumn colId="3" showButton="0"/>
  </autoFilter>
  <sortState ref="B11:AA25">
    <sortCondition ref="B11:B25"/>
  </sortState>
  <mergeCells count="60">
    <mergeCell ref="B2:F2"/>
    <mergeCell ref="I2:S2"/>
    <mergeCell ref="U2:AA2"/>
    <mergeCell ref="B3:F3"/>
    <mergeCell ref="I3:S3"/>
    <mergeCell ref="U3:AA3"/>
    <mergeCell ref="AP4:AQ7"/>
    <mergeCell ref="AR4:AS7"/>
    <mergeCell ref="B5:C5"/>
    <mergeCell ref="D5:I5"/>
    <mergeCell ref="B6:C6"/>
    <mergeCell ref="I6:K6"/>
    <mergeCell ref="O6:Q6"/>
    <mergeCell ref="AE4:AE8"/>
    <mergeCell ref="AF4:AF8"/>
    <mergeCell ref="AG4:AG8"/>
    <mergeCell ref="AH4:AK7"/>
    <mergeCell ref="AL4:AM7"/>
    <mergeCell ref="AN4:AO7"/>
    <mergeCell ref="R8:R9"/>
    <mergeCell ref="S8:S10"/>
    <mergeCell ref="B10:F10"/>
    <mergeCell ref="M8:M10"/>
    <mergeCell ref="N8:N9"/>
    <mergeCell ref="O8:O9"/>
    <mergeCell ref="P8:Q8"/>
    <mergeCell ref="B8:B9"/>
    <mergeCell ref="C8:C9"/>
    <mergeCell ref="D8:E9"/>
    <mergeCell ref="F8:F9"/>
    <mergeCell ref="G8:G9"/>
    <mergeCell ref="H8:H9"/>
    <mergeCell ref="I8:I10"/>
    <mergeCell ref="J8:J9"/>
    <mergeCell ref="K8:K10"/>
    <mergeCell ref="L8:L10"/>
    <mergeCell ref="T8:T10"/>
    <mergeCell ref="U8:X8"/>
    <mergeCell ref="Y8:Y9"/>
    <mergeCell ref="Z8:Z9"/>
    <mergeCell ref="AA8:AA10"/>
    <mergeCell ref="B44:G44"/>
    <mergeCell ref="B27:C27"/>
    <mergeCell ref="G28:N28"/>
    <mergeCell ref="G29:N29"/>
    <mergeCell ref="G30:N30"/>
    <mergeCell ref="I32:Z32"/>
    <mergeCell ref="B33:G33"/>
    <mergeCell ref="I33:Z33"/>
    <mergeCell ref="B35:C35"/>
    <mergeCell ref="D35:G35"/>
    <mergeCell ref="B41:C41"/>
    <mergeCell ref="D41:H41"/>
    <mergeCell ref="I41:Z41"/>
    <mergeCell ref="B46:C46"/>
    <mergeCell ref="B54:C54"/>
    <mergeCell ref="D54:H54"/>
    <mergeCell ref="I54:Z54"/>
    <mergeCell ref="B45:C45"/>
    <mergeCell ref="D45:G45"/>
  </mergeCells>
  <conditionalFormatting sqref="C11">
    <cfRule type="duplicateValues" dxfId="15" priority="2" stopIfTrue="1"/>
    <cfRule type="duplicateValues" dxfId="14" priority="3" stopIfTrue="1"/>
  </conditionalFormatting>
  <conditionalFormatting sqref="C11:C25">
    <cfRule type="duplicateValues" dxfId="13" priority="4" stopIfTrue="1"/>
    <cfRule type="duplicateValues" dxfId="12" priority="5" stopIfTrue="1"/>
  </conditionalFormatting>
  <conditionalFormatting sqref="N11:N25">
    <cfRule type="duplicateValues" dxfId="11" priority="1"/>
  </conditionalFormatting>
  <dataValidations count="1">
    <dataValidation allowBlank="1" showInputMessage="1" showErrorMessage="1" errorTitle="Không xóa dữ liệu" error="Không xóa dữ liệu" prompt="Không xóa dữ liệu" sqref="AE3:AS9 AD11:AD25 AF11:AF45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AS50"/>
  <sheetViews>
    <sheetView view="pageBreakPreview" topLeftCell="A5" zoomScaleSheetLayoutView="100" workbookViewId="0">
      <selection activeCell="N11" sqref="N11:N15"/>
    </sheetView>
  </sheetViews>
  <sheetFormatPr defaultRowHeight="15.75"/>
  <cols>
    <col min="1" max="1" width="1.5" style="1" customWidth="1"/>
    <col min="2" max="2" width="3.25" style="1" customWidth="1"/>
    <col min="3" max="3" width="9.875" style="1" bestFit="1" customWidth="1"/>
    <col min="4" max="4" width="17.125" style="1" customWidth="1"/>
    <col min="5" max="5" width="7.875" style="1" customWidth="1"/>
    <col min="6" max="6" width="10.75" style="1" bestFit="1" customWidth="1"/>
    <col min="7" max="8" width="5" style="1" bestFit="1" customWidth="1"/>
    <col min="9" max="9" width="5.5" style="1" hidden="1" customWidth="1"/>
    <col min="10" max="10" width="4.375" style="1" hidden="1" customWidth="1"/>
    <col min="11" max="11" width="7.875" style="1" hidden="1" customWidth="1"/>
    <col min="12" max="12" width="14.5" style="1" hidden="1" customWidth="1"/>
    <col min="13" max="13" width="7.5" style="1" hidden="1" customWidth="1"/>
    <col min="14" max="14" width="5.125" style="1" bestFit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8.75" style="1" hidden="1" customWidth="1"/>
    <col min="20" max="20" width="6.25" style="1" hidden="1" customWidth="1"/>
    <col min="21" max="24" width="6.625" style="1" customWidth="1"/>
    <col min="25" max="25" width="4.375" style="1" bestFit="1" customWidth="1"/>
    <col min="26" max="26" width="7.375" style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1:45" ht="20.25">
      <c r="G1" s="95"/>
      <c r="H1" s="95"/>
      <c r="I1" s="95" t="s">
        <v>30</v>
      </c>
      <c r="J1" s="95"/>
      <c r="K1" s="95"/>
      <c r="L1" s="95"/>
      <c r="M1" s="95"/>
      <c r="N1" s="95"/>
      <c r="O1" s="95" t="s">
        <v>30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C1" s="109" t="s">
        <v>33</v>
      </c>
      <c r="AD1" s="110" t="s">
        <v>697</v>
      </c>
      <c r="AE1" s="1" t="str">
        <f>AD1&amp;AD3</f>
        <v>BAS1145TL</v>
      </c>
    </row>
    <row r="2" spans="1:45" ht="20.100000000000001" customHeight="1">
      <c r="B2" s="221" t="s">
        <v>0</v>
      </c>
      <c r="C2" s="221"/>
      <c r="D2" s="221"/>
      <c r="E2" s="221"/>
      <c r="F2" s="221"/>
      <c r="G2" s="117"/>
      <c r="H2" s="117"/>
      <c r="I2" s="235" t="s">
        <v>28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117"/>
      <c r="U2" s="233" t="s">
        <v>723</v>
      </c>
      <c r="V2" s="233"/>
      <c r="W2" s="233"/>
      <c r="X2" s="233"/>
      <c r="Y2" s="233"/>
      <c r="Z2" s="233"/>
      <c r="AA2" s="233"/>
      <c r="AB2" s="4"/>
      <c r="AC2" s="109" t="s">
        <v>34</v>
      </c>
      <c r="AD2" s="111" t="s">
        <v>721</v>
      </c>
      <c r="AE2" s="1" t="str">
        <f>AD1&amp;AD2&amp;AD3</f>
        <v>BAS114506TL</v>
      </c>
    </row>
    <row r="3" spans="1:45" ht="20.100000000000001" customHeight="1">
      <c r="B3" s="220" t="s">
        <v>1</v>
      </c>
      <c r="C3" s="220"/>
      <c r="D3" s="220"/>
      <c r="E3" s="220"/>
      <c r="F3" s="220"/>
      <c r="G3" s="118"/>
      <c r="H3" s="118"/>
      <c r="I3" s="245" t="s">
        <v>1060</v>
      </c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118"/>
      <c r="U3" s="234" t="s">
        <v>1059</v>
      </c>
      <c r="V3" s="234"/>
      <c r="W3" s="234"/>
      <c r="X3" s="234"/>
      <c r="Y3" s="234"/>
      <c r="Z3" s="234"/>
      <c r="AA3" s="234"/>
      <c r="AB3" s="125"/>
      <c r="AC3" s="109" t="s">
        <v>722</v>
      </c>
      <c r="AD3" s="110" t="s">
        <v>49</v>
      </c>
      <c r="AL3" s="5"/>
      <c r="AP3" s="5"/>
    </row>
    <row r="4" spans="1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1:45" ht="20.25" customHeight="1">
      <c r="B5" s="237" t="s">
        <v>2</v>
      </c>
      <c r="C5" s="237"/>
      <c r="D5" s="249" t="s">
        <v>985</v>
      </c>
      <c r="E5" s="249"/>
      <c r="F5" s="249"/>
      <c r="G5" s="249"/>
      <c r="H5" s="249"/>
      <c r="I5" s="249"/>
      <c r="J5" s="93"/>
      <c r="K5" s="94" t="s">
        <v>29</v>
      </c>
      <c r="L5" s="171" t="s">
        <v>986</v>
      </c>
      <c r="M5" s="94"/>
      <c r="N5" s="93"/>
      <c r="O5" s="93"/>
      <c r="P5" s="93"/>
      <c r="Q5" s="93"/>
      <c r="R5" s="94" t="s">
        <v>29</v>
      </c>
      <c r="S5" s="171" t="s">
        <v>986</v>
      </c>
      <c r="T5" s="93"/>
      <c r="U5" s="93"/>
      <c r="V5" s="93"/>
      <c r="W5" s="93"/>
      <c r="X5" s="93"/>
      <c r="Y5" s="93"/>
      <c r="Z5" s="155"/>
      <c r="AD5" s="7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1:45" ht="17.25" customHeight="1">
      <c r="B6" s="238" t="s">
        <v>3</v>
      </c>
      <c r="C6" s="238"/>
      <c r="D6" s="97">
        <v>4</v>
      </c>
      <c r="E6" s="154"/>
      <c r="F6" s="154" t="s">
        <v>37</v>
      </c>
      <c r="G6" s="96"/>
      <c r="H6" s="96"/>
      <c r="I6" s="265">
        <v>43685</v>
      </c>
      <c r="J6" s="265"/>
      <c r="K6" s="265"/>
      <c r="L6" s="154" t="s">
        <v>36</v>
      </c>
      <c r="M6" s="129" t="s">
        <v>1085</v>
      </c>
      <c r="N6" s="96"/>
      <c r="O6" s="232"/>
      <c r="P6" s="232"/>
      <c r="Q6" s="232"/>
      <c r="R6" s="154" t="s">
        <v>36</v>
      </c>
      <c r="S6" s="129"/>
      <c r="T6" s="96"/>
      <c r="U6" s="96"/>
      <c r="V6" s="96"/>
      <c r="W6" s="96"/>
      <c r="X6" s="96"/>
      <c r="Y6" s="96"/>
      <c r="Z6" s="116"/>
      <c r="AD6" s="7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</row>
    <row r="7" spans="1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1:45" ht="28.5" customHeight="1">
      <c r="B8" s="225" t="s">
        <v>4</v>
      </c>
      <c r="C8" s="252" t="s">
        <v>5</v>
      </c>
      <c r="D8" s="239" t="s">
        <v>6</v>
      </c>
      <c r="E8" s="240"/>
      <c r="F8" s="225" t="s">
        <v>7</v>
      </c>
      <c r="G8" s="231" t="s">
        <v>8</v>
      </c>
      <c r="H8" s="231" t="s">
        <v>836</v>
      </c>
      <c r="I8" s="239" t="s">
        <v>9</v>
      </c>
      <c r="J8" s="230" t="s">
        <v>10</v>
      </c>
      <c r="K8" s="225" t="s">
        <v>11</v>
      </c>
      <c r="L8" s="225" t="s">
        <v>13</v>
      </c>
      <c r="M8" s="225" t="s">
        <v>24</v>
      </c>
      <c r="N8" s="222" t="s">
        <v>12</v>
      </c>
      <c r="O8" s="230" t="s">
        <v>9</v>
      </c>
      <c r="P8" s="228" t="s">
        <v>47</v>
      </c>
      <c r="Q8" s="229"/>
      <c r="R8" s="230" t="s">
        <v>11</v>
      </c>
      <c r="S8" s="225" t="s">
        <v>13</v>
      </c>
      <c r="T8" s="225" t="s">
        <v>24</v>
      </c>
      <c r="U8" s="223" t="s">
        <v>38</v>
      </c>
      <c r="V8" s="224"/>
      <c r="W8" s="224"/>
      <c r="X8" s="224"/>
      <c r="Y8" s="243" t="s">
        <v>43</v>
      </c>
      <c r="Z8" s="243" t="s">
        <v>44</v>
      </c>
      <c r="AA8" s="225" t="s">
        <v>13</v>
      </c>
      <c r="AB8" s="124"/>
      <c r="AD8" s="7"/>
      <c r="AE8" s="236"/>
      <c r="AF8" s="236"/>
      <c r="AG8" s="236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1:45" ht="28.5" customHeight="1">
      <c r="B9" s="227"/>
      <c r="C9" s="253"/>
      <c r="D9" s="241"/>
      <c r="E9" s="242"/>
      <c r="F9" s="227"/>
      <c r="G9" s="231"/>
      <c r="H9" s="231"/>
      <c r="I9" s="251"/>
      <c r="J9" s="230"/>
      <c r="K9" s="226"/>
      <c r="L9" s="226"/>
      <c r="M9" s="226"/>
      <c r="N9" s="222"/>
      <c r="O9" s="230"/>
      <c r="P9" s="153" t="s">
        <v>45</v>
      </c>
      <c r="Q9" s="153" t="s">
        <v>46</v>
      </c>
      <c r="R9" s="230"/>
      <c r="S9" s="226"/>
      <c r="T9" s="226"/>
      <c r="U9" s="120" t="s">
        <v>39</v>
      </c>
      <c r="V9" s="121" t="s">
        <v>40</v>
      </c>
      <c r="W9" s="121" t="s">
        <v>41</v>
      </c>
      <c r="X9" s="121" t="s">
        <v>42</v>
      </c>
      <c r="Y9" s="244"/>
      <c r="Z9" s="244"/>
      <c r="AA9" s="226"/>
      <c r="AB9" s="124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1:45" ht="14.25" hidden="1" customHeight="1">
      <c r="B10" s="228" t="s">
        <v>14</v>
      </c>
      <c r="C10" s="254"/>
      <c r="D10" s="254"/>
      <c r="E10" s="254"/>
      <c r="F10" s="254"/>
      <c r="G10" s="22"/>
      <c r="H10" s="22"/>
      <c r="I10" s="241"/>
      <c r="J10" s="23"/>
      <c r="K10" s="227"/>
      <c r="L10" s="227"/>
      <c r="M10" s="227"/>
      <c r="N10" s="24"/>
      <c r="O10" s="24"/>
      <c r="P10" s="24"/>
      <c r="Q10" s="24"/>
      <c r="R10" s="24"/>
      <c r="S10" s="227"/>
      <c r="T10" s="227"/>
      <c r="U10" s="24"/>
      <c r="V10" s="24"/>
      <c r="W10" s="22"/>
      <c r="X10" s="119"/>
      <c r="Y10" s="25"/>
      <c r="Z10" s="25"/>
      <c r="AA10" s="227"/>
      <c r="AB10" s="124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1:45" s="4" customFormat="1">
      <c r="B11" s="75">
        <v>1</v>
      </c>
      <c r="C11" s="178" t="s">
        <v>724</v>
      </c>
      <c r="D11" s="162" t="s">
        <v>578</v>
      </c>
      <c r="E11" s="163" t="s">
        <v>48</v>
      </c>
      <c r="F11" s="178" t="s">
        <v>725</v>
      </c>
      <c r="G11" s="146" t="s">
        <v>15</v>
      </c>
      <c r="H11" s="147" t="s">
        <v>820</v>
      </c>
      <c r="I11" s="127"/>
      <c r="J11" s="144"/>
      <c r="K11" s="144"/>
      <c r="L11" s="144" t="str">
        <f>+IF(OR($G11=0,$H11=0),"Không đủ ĐKDT","")</f>
        <v/>
      </c>
      <c r="M11" s="142" t="s">
        <v>1068</v>
      </c>
      <c r="N11" s="142"/>
      <c r="O11" s="142"/>
      <c r="P11" s="142"/>
      <c r="Q11" s="142"/>
      <c r="R11" s="142"/>
      <c r="S11" s="144" t="str">
        <f>+IF(OR($G11=0,$H11=0),"Không đủ ĐKDT","")</f>
        <v/>
      </c>
      <c r="T11" s="193" t="s">
        <v>1067</v>
      </c>
      <c r="U11" s="142">
        <v>95</v>
      </c>
      <c r="V11" s="142">
        <v>90</v>
      </c>
      <c r="W11" s="137">
        <v>100</v>
      </c>
      <c r="X11" s="147">
        <v>95</v>
      </c>
      <c r="Y11" s="122">
        <f>SUM(U11:X11)</f>
        <v>380</v>
      </c>
      <c r="Z11" s="123">
        <f>ROUND(Y11/40,1)</f>
        <v>9.5</v>
      </c>
      <c r="AA11" s="144" t="str">
        <f>+IF($G11=0,"Không đủ ĐKDT","")</f>
        <v/>
      </c>
      <c r="AB11" s="34"/>
      <c r="AC11" s="112" t="str">
        <f>C11&amp;$AE$2</f>
        <v>B13DCCN242BAS114506TL</v>
      </c>
      <c r="AD11" s="68"/>
      <c r="AE11" s="69"/>
      <c r="AF11" s="83"/>
      <c r="AG11" s="84"/>
      <c r="AH11" s="27"/>
      <c r="AI11" s="88"/>
      <c r="AJ11" s="89"/>
      <c r="AK11" s="90"/>
      <c r="AL11" s="91"/>
      <c r="AM11" s="69"/>
      <c r="AN11" s="69"/>
      <c r="AO11" s="69"/>
      <c r="AP11" s="69"/>
      <c r="AQ11" s="69"/>
      <c r="AR11" s="69"/>
      <c r="AS11" s="69"/>
    </row>
    <row r="12" spans="1:45" s="4" customFormat="1">
      <c r="B12" s="50">
        <v>2</v>
      </c>
      <c r="C12" s="179" t="s">
        <v>978</v>
      </c>
      <c r="D12" s="166" t="s">
        <v>979</v>
      </c>
      <c r="E12" s="167" t="s">
        <v>69</v>
      </c>
      <c r="F12" s="179" t="s">
        <v>727</v>
      </c>
      <c r="G12" s="140" t="s">
        <v>15</v>
      </c>
      <c r="H12" s="148" t="s">
        <v>820</v>
      </c>
      <c r="I12" s="128"/>
      <c r="J12" s="139"/>
      <c r="K12" s="139"/>
      <c r="L12" s="139" t="str">
        <f>+IF(OR($G12=0,$H12=0),"Không đủ ĐKDT","")</f>
        <v/>
      </c>
      <c r="M12" s="141" t="s">
        <v>1068</v>
      </c>
      <c r="N12" s="141"/>
      <c r="O12" s="141"/>
      <c r="P12" s="141"/>
      <c r="Q12" s="141"/>
      <c r="R12" s="141"/>
      <c r="S12" s="139" t="str">
        <f>+IF(OR($G12=0,$H12=0),"Không đủ ĐKDT","")</f>
        <v/>
      </c>
      <c r="T12" s="194" t="s">
        <v>1067</v>
      </c>
      <c r="U12" s="148" t="s">
        <v>1087</v>
      </c>
      <c r="V12" s="148" t="s">
        <v>1087</v>
      </c>
      <c r="W12" s="148" t="s">
        <v>1087</v>
      </c>
      <c r="X12" s="148" t="s">
        <v>1087</v>
      </c>
      <c r="Y12" s="122">
        <f>SUM(U12:X12)</f>
        <v>0</v>
      </c>
      <c r="Z12" s="123">
        <f>ROUND(Y12/40,1)</f>
        <v>0</v>
      </c>
      <c r="AA12" s="139" t="str">
        <f>+IF($G12=0,"Không đủ ĐKDT","")</f>
        <v/>
      </c>
      <c r="AB12" s="34"/>
      <c r="AC12" s="112" t="str">
        <f>C12&amp;$AE$2</f>
        <v>B12DCDT034BAS114506TL</v>
      </c>
      <c r="AD12" s="68"/>
      <c r="AE12" s="69"/>
      <c r="AF12" s="83"/>
      <c r="AG12" s="84"/>
      <c r="AH12" s="27"/>
      <c r="AI12" s="88"/>
      <c r="AJ12" s="89"/>
      <c r="AK12" s="90"/>
      <c r="AL12" s="91"/>
      <c r="AM12" s="70"/>
      <c r="AN12" s="70"/>
      <c r="AO12" s="70"/>
      <c r="AP12" s="70"/>
      <c r="AQ12" s="70"/>
      <c r="AR12" s="70"/>
      <c r="AS12" s="49"/>
    </row>
    <row r="13" spans="1:45" s="4" customFormat="1">
      <c r="B13" s="50">
        <v>3</v>
      </c>
      <c r="C13" s="179" t="s">
        <v>730</v>
      </c>
      <c r="D13" s="166" t="s">
        <v>97</v>
      </c>
      <c r="E13" s="167" t="s">
        <v>77</v>
      </c>
      <c r="F13" s="179" t="s">
        <v>731</v>
      </c>
      <c r="G13" s="140" t="s">
        <v>15</v>
      </c>
      <c r="H13" s="148" t="s">
        <v>820</v>
      </c>
      <c r="I13" s="128"/>
      <c r="J13" s="139"/>
      <c r="K13" s="139"/>
      <c r="L13" s="139" t="str">
        <f>+IF(OR($G13=0,$H13=0),"Không đủ ĐKDT","")</f>
        <v/>
      </c>
      <c r="M13" s="141" t="s">
        <v>1068</v>
      </c>
      <c r="N13" s="141"/>
      <c r="O13" s="141"/>
      <c r="P13" s="141"/>
      <c r="Q13" s="141"/>
      <c r="R13" s="141"/>
      <c r="S13" s="139" t="str">
        <f>+IF(OR($G13=0,$H13=0),"Không đủ ĐKDT","")</f>
        <v/>
      </c>
      <c r="T13" s="194" t="s">
        <v>1067</v>
      </c>
      <c r="U13" s="141">
        <v>95</v>
      </c>
      <c r="V13" s="141">
        <v>75</v>
      </c>
      <c r="W13" s="138">
        <v>100</v>
      </c>
      <c r="X13" s="148">
        <v>70</v>
      </c>
      <c r="Y13" s="122">
        <f>SUM(U13:X13)</f>
        <v>340</v>
      </c>
      <c r="Z13" s="123">
        <f>ROUND(Y13/40,1)</f>
        <v>8.5</v>
      </c>
      <c r="AA13" s="139" t="str">
        <f>+IF($G13=0,"Không đủ ĐKDT","")</f>
        <v/>
      </c>
      <c r="AB13" s="34"/>
      <c r="AC13" s="112" t="str">
        <f>C13&amp;$AE$2</f>
        <v>B13DCCN383BAS114506TL</v>
      </c>
      <c r="AD13" s="68"/>
      <c r="AE13" s="69"/>
      <c r="AF13" s="83"/>
      <c r="AG13" s="84"/>
      <c r="AH13" s="27"/>
      <c r="AI13" s="88"/>
      <c r="AJ13" s="89"/>
      <c r="AK13" s="90"/>
      <c r="AL13" s="91"/>
      <c r="AM13" s="70"/>
      <c r="AN13" s="70"/>
      <c r="AO13" s="70"/>
      <c r="AP13" s="70"/>
      <c r="AQ13" s="70"/>
      <c r="AR13" s="70"/>
      <c r="AS13" s="49"/>
    </row>
    <row r="14" spans="1:45" s="4" customFormat="1">
      <c r="B14" s="50">
        <v>4</v>
      </c>
      <c r="C14" s="179" t="s">
        <v>980</v>
      </c>
      <c r="D14" s="166" t="s">
        <v>981</v>
      </c>
      <c r="E14" s="167" t="s">
        <v>174</v>
      </c>
      <c r="F14" s="179" t="s">
        <v>983</v>
      </c>
      <c r="G14" s="140" t="s">
        <v>15</v>
      </c>
      <c r="H14" s="148" t="s">
        <v>820</v>
      </c>
      <c r="I14" s="128"/>
      <c r="J14" s="139"/>
      <c r="K14" s="139"/>
      <c r="L14" s="139" t="str">
        <f>+IF(OR($G14=0,$H14=0),"Không đủ ĐKDT","")</f>
        <v/>
      </c>
      <c r="M14" s="141" t="s">
        <v>1068</v>
      </c>
      <c r="N14" s="141"/>
      <c r="O14" s="141"/>
      <c r="P14" s="141"/>
      <c r="Q14" s="141"/>
      <c r="R14" s="141"/>
      <c r="S14" s="139" t="str">
        <f>+IF(OR($G14=0,$H14=0),"Không đủ ĐKDT","")</f>
        <v/>
      </c>
      <c r="T14" s="194" t="s">
        <v>1067</v>
      </c>
      <c r="U14" s="141">
        <v>95</v>
      </c>
      <c r="V14" s="141">
        <v>45</v>
      </c>
      <c r="W14" s="138">
        <v>100</v>
      </c>
      <c r="X14" s="148">
        <v>50</v>
      </c>
      <c r="Y14" s="122">
        <f>SUM(U14:X14)</f>
        <v>290</v>
      </c>
      <c r="Z14" s="123">
        <f>ROUND(Y14/40,1)</f>
        <v>7.3</v>
      </c>
      <c r="AA14" s="139" t="str">
        <f>+IF($G14=0,"Không đủ ĐKDT","")</f>
        <v/>
      </c>
      <c r="AB14" s="34"/>
      <c r="AC14" s="112" t="str">
        <f>C14&amp;$AE$2</f>
        <v>B13DCCN119BAS114506TL</v>
      </c>
      <c r="AD14" s="68"/>
      <c r="AE14" s="69"/>
      <c r="AF14" s="83"/>
      <c r="AG14" s="84"/>
      <c r="AH14" s="27"/>
      <c r="AI14" s="88"/>
      <c r="AJ14" s="89"/>
      <c r="AK14" s="90"/>
      <c r="AL14" s="91"/>
      <c r="AM14" s="70"/>
      <c r="AN14" s="70"/>
      <c r="AO14" s="70"/>
      <c r="AP14" s="70"/>
      <c r="AQ14" s="70"/>
      <c r="AR14" s="70"/>
      <c r="AS14" s="49"/>
    </row>
    <row r="15" spans="1:45" s="4" customFormat="1">
      <c r="B15" s="50">
        <v>5</v>
      </c>
      <c r="C15" s="179" t="s">
        <v>982</v>
      </c>
      <c r="D15" s="166" t="s">
        <v>108</v>
      </c>
      <c r="E15" s="167" t="s">
        <v>210</v>
      </c>
      <c r="F15" s="179" t="s">
        <v>984</v>
      </c>
      <c r="G15" s="140" t="s">
        <v>15</v>
      </c>
      <c r="H15" s="148" t="s">
        <v>820</v>
      </c>
      <c r="I15" s="128"/>
      <c r="J15" s="139"/>
      <c r="K15" s="139"/>
      <c r="L15" s="139" t="str">
        <f>+IF(OR($G15=0,$H15=0),"Không đủ ĐKDT","")</f>
        <v/>
      </c>
      <c r="M15" s="141" t="s">
        <v>1068</v>
      </c>
      <c r="N15" s="141"/>
      <c r="O15" s="141"/>
      <c r="P15" s="141"/>
      <c r="Q15" s="141"/>
      <c r="R15" s="141"/>
      <c r="S15" s="139" t="str">
        <f>+IF(OR($G15=0,$H15=0),"Không đủ ĐKDT","")</f>
        <v/>
      </c>
      <c r="T15" s="194" t="s">
        <v>1067</v>
      </c>
      <c r="U15" s="149">
        <v>90</v>
      </c>
      <c r="V15" s="141">
        <v>95</v>
      </c>
      <c r="W15" s="138">
        <v>100</v>
      </c>
      <c r="X15" s="148" t="s">
        <v>1087</v>
      </c>
      <c r="Y15" s="122">
        <f>SUM(U15:X15)</f>
        <v>285</v>
      </c>
      <c r="Z15" s="123">
        <f>ROUND(Y15/40,1)</f>
        <v>7.1</v>
      </c>
      <c r="AA15" s="139" t="str">
        <f>+IF($G15=0,"Không đủ ĐKDT","")</f>
        <v/>
      </c>
      <c r="AC15" s="112" t="str">
        <f>C15&amp;$AE$2</f>
        <v>B13DCAT095BAS114506TL</v>
      </c>
      <c r="AD15" s="68"/>
      <c r="AE15" s="69"/>
      <c r="AF15" s="83"/>
      <c r="AG15" s="84"/>
      <c r="AH15" s="27"/>
      <c r="AI15" s="88"/>
      <c r="AJ15" s="89"/>
      <c r="AK15" s="90"/>
      <c r="AL15" s="91"/>
      <c r="AM15" s="70"/>
      <c r="AN15" s="70"/>
      <c r="AO15" s="70"/>
      <c r="AP15" s="70"/>
      <c r="AQ15" s="70"/>
      <c r="AR15" s="70"/>
      <c r="AS15" s="49"/>
    </row>
    <row r="16" spans="1:45" ht="16.5">
      <c r="A16" s="2"/>
      <c r="B16" s="29"/>
      <c r="C16" s="180"/>
      <c r="D16" s="30"/>
      <c r="E16" s="31"/>
      <c r="F16" s="180"/>
      <c r="G16" s="32"/>
      <c r="H16" s="33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195"/>
      <c r="U16" s="34"/>
      <c r="V16" s="34"/>
      <c r="W16" s="34"/>
      <c r="X16" s="34"/>
      <c r="Y16" s="34"/>
      <c r="Z16" s="34"/>
      <c r="AA16" s="4"/>
      <c r="AB16" s="4"/>
      <c r="AF16" s="83"/>
      <c r="AG16" s="84"/>
      <c r="AH16" s="27"/>
      <c r="AI16" s="85"/>
      <c r="AJ16" s="86"/>
    </row>
    <row r="17" spans="1:45" ht="16.5" hidden="1">
      <c r="A17" s="2"/>
      <c r="B17" s="256" t="s">
        <v>16</v>
      </c>
      <c r="C17" s="258"/>
      <c r="D17" s="30"/>
      <c r="E17" s="31"/>
      <c r="F17" s="180"/>
      <c r="G17" s="32"/>
      <c r="H17" s="33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195"/>
      <c r="U17" s="34"/>
      <c r="V17" s="34"/>
      <c r="W17" s="34"/>
      <c r="X17" s="34"/>
      <c r="Y17" s="34"/>
      <c r="Z17" s="34"/>
      <c r="AA17" s="4"/>
      <c r="AB17" s="4"/>
      <c r="AF17" s="83"/>
      <c r="AG17" s="84"/>
      <c r="AH17" s="27"/>
      <c r="AI17" s="85"/>
      <c r="AJ17" s="86"/>
    </row>
    <row r="18" spans="1:45" s="2" customFormat="1" hidden="1">
      <c r="B18" s="35" t="s">
        <v>25</v>
      </c>
      <c r="C18" s="189"/>
      <c r="D18" s="36">
        <v>0</v>
      </c>
      <c r="E18" s="37" t="s">
        <v>17</v>
      </c>
      <c r="F18" s="181"/>
      <c r="G18" s="257"/>
      <c r="H18" s="257"/>
      <c r="I18" s="257"/>
      <c r="J18" s="257"/>
      <c r="K18" s="257"/>
      <c r="L18" s="257"/>
      <c r="M18" s="257"/>
      <c r="N18" s="257"/>
      <c r="O18" s="156"/>
      <c r="P18" s="156"/>
      <c r="Q18" s="156"/>
      <c r="R18" s="156"/>
      <c r="S18" s="156"/>
      <c r="T18" s="196"/>
      <c r="U18" s="156"/>
      <c r="V18" s="156"/>
      <c r="W18" s="38">
        <v>-3</v>
      </c>
      <c r="X18" s="38"/>
      <c r="Y18" s="38"/>
      <c r="Z18" s="39"/>
      <c r="AA18" s="4"/>
      <c r="AB18" s="4"/>
      <c r="AD18" s="3"/>
      <c r="AE18" s="3"/>
      <c r="AF18" s="83"/>
      <c r="AG18" s="84"/>
      <c r="AH18" s="27"/>
      <c r="AI18" s="85"/>
      <c r="AJ18" s="86"/>
      <c r="AK18" s="3"/>
      <c r="AL18" s="3"/>
      <c r="AM18" s="3"/>
      <c r="AN18" s="3"/>
      <c r="AO18" s="3"/>
      <c r="AP18" s="3"/>
      <c r="AQ18" s="3"/>
      <c r="AR18" s="3"/>
      <c r="AS18" s="3"/>
    </row>
    <row r="19" spans="1:45" s="2" customFormat="1" hidden="1">
      <c r="B19" s="35" t="s">
        <v>26</v>
      </c>
      <c r="C19" s="189"/>
      <c r="D19" s="36">
        <v>0</v>
      </c>
      <c r="E19" s="37" t="s">
        <v>17</v>
      </c>
      <c r="F19" s="181"/>
      <c r="G19" s="257"/>
      <c r="H19" s="257"/>
      <c r="I19" s="257"/>
      <c r="J19" s="257"/>
      <c r="K19" s="257"/>
      <c r="L19" s="257"/>
      <c r="M19" s="257"/>
      <c r="N19" s="257"/>
      <c r="O19" s="156"/>
      <c r="P19" s="156"/>
      <c r="Q19" s="156"/>
      <c r="R19" s="156"/>
      <c r="S19" s="156"/>
      <c r="T19" s="196"/>
      <c r="U19" s="156"/>
      <c r="V19" s="156"/>
      <c r="W19" s="40">
        <v>0</v>
      </c>
      <c r="X19" s="40"/>
      <c r="Y19" s="40"/>
      <c r="Z19" s="41"/>
      <c r="AA19" s="4"/>
      <c r="AB19" s="4"/>
      <c r="AD19" s="3"/>
      <c r="AE19" s="3"/>
      <c r="AF19" s="83"/>
      <c r="AG19" s="84"/>
      <c r="AH19" s="27"/>
      <c r="AI19" s="85"/>
      <c r="AJ19" s="86"/>
      <c r="AK19" s="3"/>
      <c r="AL19" s="3"/>
      <c r="AM19" s="3"/>
      <c r="AN19" s="3"/>
      <c r="AO19" s="3"/>
      <c r="AP19" s="3"/>
      <c r="AQ19" s="3"/>
      <c r="AR19" s="3"/>
      <c r="AS19" s="3"/>
    </row>
    <row r="20" spans="1:45" s="2" customFormat="1" hidden="1">
      <c r="B20" s="35" t="s">
        <v>27</v>
      </c>
      <c r="C20" s="189"/>
      <c r="D20" s="36">
        <v>0</v>
      </c>
      <c r="E20" s="37" t="s">
        <v>17</v>
      </c>
      <c r="F20" s="181"/>
      <c r="G20" s="257"/>
      <c r="H20" s="257"/>
      <c r="I20" s="257"/>
      <c r="J20" s="257"/>
      <c r="K20" s="257"/>
      <c r="L20" s="257"/>
      <c r="M20" s="257"/>
      <c r="N20" s="257"/>
      <c r="O20" s="156"/>
      <c r="P20" s="156"/>
      <c r="Q20" s="156"/>
      <c r="R20" s="156"/>
      <c r="S20" s="156"/>
      <c r="T20" s="196"/>
      <c r="U20" s="156"/>
      <c r="V20" s="156"/>
      <c r="W20" s="38">
        <v>0</v>
      </c>
      <c r="X20" s="38"/>
      <c r="Y20" s="38"/>
      <c r="Z20" s="39"/>
      <c r="AA20" s="4"/>
      <c r="AB20" s="4"/>
      <c r="AD20" s="3"/>
      <c r="AE20" s="3"/>
      <c r="AF20" s="83"/>
      <c r="AG20" s="84"/>
      <c r="AH20" s="27"/>
      <c r="AI20" s="85"/>
      <c r="AJ20" s="86"/>
      <c r="AK20" s="3"/>
      <c r="AL20" s="3"/>
      <c r="AM20" s="3"/>
      <c r="AN20" s="3"/>
      <c r="AO20" s="3"/>
      <c r="AP20" s="3"/>
      <c r="AQ20" s="3"/>
      <c r="AR20" s="3"/>
      <c r="AS20" s="3"/>
    </row>
    <row r="21" spans="1:45" s="2" customFormat="1" ht="16.5" hidden="1">
      <c r="B21" s="29"/>
      <c r="C21" s="180"/>
      <c r="D21" s="30"/>
      <c r="E21" s="31"/>
      <c r="F21" s="180"/>
      <c r="G21" s="32"/>
      <c r="H21" s="33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195"/>
      <c r="U21" s="34"/>
      <c r="V21" s="34"/>
      <c r="W21" s="34"/>
      <c r="X21" s="34"/>
      <c r="Y21" s="34"/>
      <c r="Z21" s="34"/>
      <c r="AA21" s="4"/>
      <c r="AB21" s="4"/>
      <c r="AD21" s="3"/>
      <c r="AE21" s="3"/>
      <c r="AF21" s="83"/>
      <c r="AG21" s="84"/>
      <c r="AH21" s="27"/>
      <c r="AI21" s="85"/>
      <c r="AJ21" s="86"/>
      <c r="AK21" s="3"/>
      <c r="AL21" s="3"/>
      <c r="AM21" s="3"/>
      <c r="AN21" s="3"/>
      <c r="AO21" s="3"/>
      <c r="AP21" s="3"/>
      <c r="AQ21" s="3"/>
      <c r="AR21" s="3"/>
      <c r="AS21" s="3"/>
    </row>
    <row r="22" spans="1:45" s="2" customFormat="1" hidden="1">
      <c r="A22" s="1"/>
      <c r="B22" s="42"/>
      <c r="C22" s="190"/>
      <c r="D22" s="43"/>
      <c r="E22" s="4"/>
      <c r="F22" s="181"/>
      <c r="G22" s="4"/>
      <c r="H22" s="4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63"/>
      <c r="U22" s="250"/>
      <c r="V22" s="250"/>
      <c r="W22" s="250"/>
      <c r="X22" s="250"/>
      <c r="Y22" s="250"/>
      <c r="Z22" s="250"/>
      <c r="AA22" s="4"/>
      <c r="AB22" s="4"/>
      <c r="AD22" s="3"/>
      <c r="AE22" s="3"/>
      <c r="AF22" s="83"/>
      <c r="AG22" s="84"/>
      <c r="AH22" s="27"/>
      <c r="AI22" s="85"/>
      <c r="AJ22" s="86"/>
      <c r="AK22" s="3"/>
      <c r="AL22" s="3"/>
      <c r="AM22" s="3"/>
      <c r="AN22" s="3"/>
      <c r="AO22" s="3"/>
      <c r="AP22" s="3"/>
      <c r="AQ22" s="3"/>
      <c r="AR22" s="3"/>
      <c r="AS22" s="3"/>
    </row>
    <row r="23" spans="1:45" s="2" customFormat="1" hidden="1">
      <c r="A23" s="44"/>
      <c r="B23" s="247" t="s">
        <v>18</v>
      </c>
      <c r="C23" s="258"/>
      <c r="D23" s="247"/>
      <c r="E23" s="247"/>
      <c r="F23" s="258"/>
      <c r="G23" s="247"/>
      <c r="H23" s="4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60"/>
      <c r="U23" s="255"/>
      <c r="V23" s="255"/>
      <c r="W23" s="255"/>
      <c r="X23" s="255"/>
      <c r="Y23" s="255"/>
      <c r="Z23" s="255"/>
      <c r="AA23" s="4"/>
      <c r="AB23" s="4"/>
      <c r="AD23" s="3"/>
      <c r="AE23" s="3"/>
      <c r="AF23" s="83"/>
      <c r="AG23" s="84"/>
      <c r="AH23" s="27"/>
      <c r="AI23" s="85"/>
      <c r="AJ23" s="86"/>
      <c r="AK23" s="3"/>
      <c r="AL23" s="3"/>
      <c r="AM23" s="3"/>
      <c r="AN23" s="3"/>
      <c r="AO23" s="3"/>
      <c r="AP23" s="3"/>
      <c r="AQ23" s="3"/>
      <c r="AR23" s="3"/>
      <c r="AS23" s="3"/>
    </row>
    <row r="24" spans="1:45" s="2" customFormat="1" hidden="1">
      <c r="B24" s="29"/>
      <c r="C24" s="182"/>
      <c r="D24" s="46"/>
      <c r="E24" s="47"/>
      <c r="F24" s="182"/>
      <c r="G24" s="48"/>
      <c r="H24" s="49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37"/>
      <c r="U24" s="4"/>
      <c r="V24" s="4"/>
      <c r="W24" s="4"/>
      <c r="X24" s="4"/>
      <c r="Y24" s="4"/>
      <c r="Z24" s="4"/>
      <c r="AA24" s="4"/>
      <c r="AB24" s="4"/>
      <c r="AD24" s="3"/>
      <c r="AE24" s="3"/>
      <c r="AF24" s="83"/>
      <c r="AG24" s="84"/>
      <c r="AH24" s="27"/>
      <c r="AI24" s="85"/>
      <c r="AJ24" s="86"/>
      <c r="AK24" s="3"/>
      <c r="AL24" s="3"/>
      <c r="AM24" s="3"/>
      <c r="AN24" s="3"/>
      <c r="AO24" s="3"/>
      <c r="AP24" s="3"/>
      <c r="AQ24" s="3"/>
      <c r="AR24" s="3"/>
      <c r="AS24" s="3"/>
    </row>
    <row r="25" spans="1:45" s="2" customFormat="1" hidden="1">
      <c r="B25" s="247" t="s">
        <v>19</v>
      </c>
      <c r="C25" s="258"/>
      <c r="D25" s="248" t="s">
        <v>20</v>
      </c>
      <c r="E25" s="248"/>
      <c r="F25" s="259"/>
      <c r="G25" s="248"/>
      <c r="H25" s="49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195"/>
      <c r="U25" s="34"/>
      <c r="V25" s="34"/>
      <c r="W25" s="34"/>
      <c r="X25" s="34"/>
      <c r="Y25" s="34"/>
      <c r="Z25" s="34"/>
      <c r="AA25" s="4"/>
      <c r="AB25" s="4"/>
      <c r="AD25" s="3"/>
      <c r="AE25" s="3"/>
      <c r="AF25" s="83"/>
      <c r="AG25" s="84"/>
      <c r="AH25" s="27"/>
      <c r="AI25" s="85"/>
      <c r="AJ25" s="86"/>
      <c r="AK25" s="3"/>
      <c r="AL25" s="3"/>
      <c r="AM25" s="3"/>
      <c r="AN25" s="3"/>
      <c r="AO25" s="3"/>
      <c r="AP25" s="3"/>
      <c r="AQ25" s="3"/>
      <c r="AR25" s="3"/>
      <c r="AS25" s="3"/>
    </row>
    <row r="26" spans="1:45" s="2" customFormat="1" hidden="1">
      <c r="A26" s="1"/>
      <c r="B26" s="4"/>
      <c r="C26" s="191"/>
      <c r="D26" s="4"/>
      <c r="E26" s="4"/>
      <c r="F26" s="181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37"/>
      <c r="U26" s="4"/>
      <c r="V26" s="4"/>
      <c r="W26" s="4"/>
      <c r="X26" s="4"/>
      <c r="Y26" s="4"/>
      <c r="Z26" s="4"/>
      <c r="AA26" s="4"/>
      <c r="AB26" s="4"/>
      <c r="AD26" s="3"/>
      <c r="AE26" s="3"/>
      <c r="AF26" s="83"/>
      <c r="AG26" s="84"/>
      <c r="AH26" s="27"/>
      <c r="AI26" s="85"/>
      <c r="AJ26" s="86"/>
      <c r="AK26" s="3"/>
      <c r="AL26" s="3"/>
      <c r="AM26" s="3"/>
      <c r="AN26" s="3"/>
      <c r="AO26" s="3"/>
      <c r="AP26" s="3"/>
      <c r="AQ26" s="3"/>
      <c r="AR26" s="3"/>
      <c r="AS26" s="3"/>
    </row>
    <row r="27" spans="1:45" s="2" customFormat="1" hidden="1">
      <c r="A27" s="1"/>
      <c r="B27" s="4"/>
      <c r="C27" s="191"/>
      <c r="D27" s="4"/>
      <c r="E27" s="4"/>
      <c r="F27" s="181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37"/>
      <c r="U27" s="4"/>
      <c r="V27" s="4"/>
      <c r="W27" s="4"/>
      <c r="X27" s="4"/>
      <c r="Y27" s="4"/>
      <c r="Z27" s="4"/>
      <c r="AA27" s="4"/>
      <c r="AB27" s="4"/>
      <c r="AD27" s="3"/>
      <c r="AE27" s="3"/>
      <c r="AF27" s="83"/>
      <c r="AG27" s="84"/>
      <c r="AH27" s="27"/>
      <c r="AI27" s="85"/>
      <c r="AJ27" s="86"/>
      <c r="AK27" s="3"/>
      <c r="AL27" s="3"/>
      <c r="AM27" s="3"/>
      <c r="AN27" s="3"/>
      <c r="AO27" s="3"/>
      <c r="AP27" s="3"/>
      <c r="AQ27" s="3"/>
      <c r="AR27" s="3"/>
      <c r="AS27" s="3"/>
    </row>
    <row r="28" spans="1:45" s="2" customFormat="1" hidden="1">
      <c r="A28" s="1"/>
      <c r="B28" s="4"/>
      <c r="C28" s="191"/>
      <c r="D28" s="4"/>
      <c r="E28" s="4"/>
      <c r="F28" s="181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37"/>
      <c r="U28" s="4"/>
      <c r="V28" s="4"/>
      <c r="W28" s="4"/>
      <c r="X28" s="4"/>
      <c r="Y28" s="4"/>
      <c r="Z28" s="4"/>
      <c r="AA28" s="4"/>
      <c r="AB28" s="4"/>
      <c r="AD28" s="3"/>
      <c r="AE28" s="3"/>
      <c r="AF28" s="83"/>
      <c r="AG28" s="84"/>
      <c r="AH28" s="27"/>
      <c r="AI28" s="85"/>
      <c r="AJ28" s="86"/>
      <c r="AK28" s="3"/>
      <c r="AL28" s="3"/>
      <c r="AM28" s="3"/>
      <c r="AN28" s="3"/>
      <c r="AO28" s="3"/>
      <c r="AP28" s="3"/>
      <c r="AQ28" s="3"/>
      <c r="AR28" s="3"/>
      <c r="AS28" s="3"/>
    </row>
    <row r="29" spans="1:45" s="2" customFormat="1" hidden="1">
      <c r="A29" s="1"/>
      <c r="B29" s="4"/>
      <c r="C29" s="191"/>
      <c r="D29" s="4"/>
      <c r="E29" s="4"/>
      <c r="F29" s="18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37"/>
      <c r="U29" s="4"/>
      <c r="V29" s="4"/>
      <c r="W29" s="4"/>
      <c r="X29" s="4"/>
      <c r="Y29" s="4"/>
      <c r="Z29" s="4"/>
      <c r="AA29" s="4"/>
      <c r="AB29" s="4"/>
      <c r="AD29" s="3"/>
      <c r="AE29" s="3"/>
      <c r="AF29" s="83"/>
      <c r="AG29" s="84"/>
      <c r="AH29" s="27"/>
      <c r="AI29" s="85"/>
      <c r="AJ29" s="86"/>
      <c r="AK29" s="3"/>
      <c r="AL29" s="3"/>
      <c r="AM29" s="3"/>
      <c r="AN29" s="3"/>
      <c r="AO29" s="3"/>
      <c r="AP29" s="3"/>
      <c r="AQ29" s="3"/>
      <c r="AR29" s="3"/>
      <c r="AS29" s="3"/>
    </row>
    <row r="30" spans="1:45" s="2" customFormat="1" hidden="1">
      <c r="A30" s="1"/>
      <c r="B30" s="4"/>
      <c r="C30" s="191"/>
      <c r="D30" s="4"/>
      <c r="E30" s="4"/>
      <c r="F30" s="18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37"/>
      <c r="U30" s="4"/>
      <c r="V30" s="4"/>
      <c r="W30" s="4"/>
      <c r="X30" s="4"/>
      <c r="Y30" s="4"/>
      <c r="Z30" s="4"/>
      <c r="AA30" s="4"/>
      <c r="AB30" s="4"/>
      <c r="AD30" s="3"/>
      <c r="AE30" s="3"/>
      <c r="AF30" s="83"/>
      <c r="AG30" s="84"/>
      <c r="AH30" s="27"/>
      <c r="AI30" s="85"/>
      <c r="AJ30" s="86"/>
      <c r="AK30" s="3"/>
      <c r="AL30" s="3"/>
      <c r="AM30" s="3"/>
      <c r="AN30" s="3"/>
      <c r="AO30" s="3"/>
      <c r="AP30" s="3"/>
      <c r="AQ30" s="3"/>
      <c r="AR30" s="3"/>
      <c r="AS30" s="3"/>
    </row>
    <row r="31" spans="1:45" s="2" customFormat="1" hidden="1">
      <c r="A31" s="1"/>
      <c r="B31" s="234" t="s">
        <v>21</v>
      </c>
      <c r="C31" s="261"/>
      <c r="D31" s="234" t="s">
        <v>22</v>
      </c>
      <c r="E31" s="234"/>
      <c r="F31" s="261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62"/>
      <c r="U31" s="234"/>
      <c r="V31" s="234"/>
      <c r="W31" s="234"/>
      <c r="X31" s="234"/>
      <c r="Y31" s="234"/>
      <c r="Z31" s="234"/>
      <c r="AA31" s="4"/>
      <c r="AB31" s="4"/>
      <c r="AD31" s="3"/>
      <c r="AE31" s="3"/>
      <c r="AF31" s="83"/>
      <c r="AG31" s="84"/>
      <c r="AH31" s="27"/>
      <c r="AI31" s="85"/>
      <c r="AJ31" s="86"/>
      <c r="AK31" s="3"/>
      <c r="AL31" s="3"/>
      <c r="AM31" s="3"/>
      <c r="AN31" s="3"/>
      <c r="AO31" s="3"/>
      <c r="AP31" s="3"/>
      <c r="AQ31" s="3"/>
      <c r="AR31" s="3"/>
      <c r="AS31" s="3"/>
    </row>
    <row r="32" spans="1:45" s="2" customFormat="1" hidden="1">
      <c r="A32" s="1"/>
      <c r="B32" s="4"/>
      <c r="C32" s="191"/>
      <c r="D32" s="4"/>
      <c r="E32" s="4"/>
      <c r="F32" s="18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37"/>
      <c r="U32" s="4"/>
      <c r="V32" s="4"/>
      <c r="W32" s="4"/>
      <c r="X32" s="4"/>
      <c r="Y32" s="4"/>
      <c r="Z32" s="4"/>
      <c r="AA32" s="4"/>
      <c r="AB32" s="4"/>
      <c r="AD32" s="3"/>
      <c r="AE32" s="3"/>
      <c r="AF32" s="83"/>
      <c r="AG32" s="84"/>
      <c r="AH32" s="27"/>
      <c r="AI32" s="85"/>
      <c r="AJ32" s="86"/>
      <c r="AK32" s="3"/>
      <c r="AL32" s="3"/>
      <c r="AM32" s="3"/>
      <c r="AN32" s="3"/>
      <c r="AO32" s="3"/>
      <c r="AP32" s="3"/>
      <c r="AQ32" s="3"/>
      <c r="AR32" s="3"/>
      <c r="AS32" s="3"/>
    </row>
    <row r="33" spans="1:45" s="2" customFormat="1">
      <c r="A33" s="1"/>
      <c r="B33" s="4"/>
      <c r="C33" s="191"/>
      <c r="D33" s="4"/>
      <c r="E33" s="4"/>
      <c r="F33" s="181"/>
      <c r="G33" s="4"/>
      <c r="H33" s="4"/>
      <c r="I33" s="177" t="s">
        <v>1077</v>
      </c>
      <c r="J33" s="177"/>
      <c r="K33" s="177"/>
      <c r="L33" s="177"/>
      <c r="M33" s="177"/>
      <c r="N33" s="4"/>
      <c r="O33" s="4"/>
      <c r="P33" s="177" t="s">
        <v>1077</v>
      </c>
      <c r="Q33" s="177"/>
      <c r="R33" s="177"/>
      <c r="S33" s="177"/>
      <c r="T33" s="200"/>
      <c r="U33" s="4"/>
      <c r="V33" s="4"/>
      <c r="W33" s="4"/>
      <c r="X33" s="4"/>
      <c r="Y33" s="4"/>
      <c r="Z33" s="4"/>
      <c r="AA33" s="4"/>
      <c r="AB33" s="4"/>
      <c r="AD33" s="3"/>
      <c r="AE33" s="3"/>
      <c r="AF33" s="83"/>
      <c r="AG33" s="84"/>
      <c r="AH33" s="27"/>
      <c r="AI33" s="85"/>
      <c r="AJ33" s="86"/>
      <c r="AK33" s="3"/>
      <c r="AL33" s="3"/>
      <c r="AM33" s="3"/>
      <c r="AN33" s="3"/>
      <c r="AO33" s="3"/>
      <c r="AP33" s="3"/>
      <c r="AQ33" s="3"/>
      <c r="AR33" s="3"/>
      <c r="AS33" s="3"/>
    </row>
    <row r="34" spans="1:45" s="2" customFormat="1">
      <c r="A34" s="1"/>
      <c r="B34" s="247" t="s">
        <v>23</v>
      </c>
      <c r="C34" s="258"/>
      <c r="D34" s="247"/>
      <c r="E34" s="247"/>
      <c r="F34" s="258"/>
      <c r="G34" s="247"/>
      <c r="H34" s="45"/>
      <c r="I34" s="177" t="s">
        <v>1076</v>
      </c>
      <c r="J34" s="177"/>
      <c r="K34" s="177"/>
      <c r="L34" s="177"/>
      <c r="M34" s="177"/>
      <c r="N34" s="176"/>
      <c r="O34" s="176"/>
      <c r="P34" s="177" t="s">
        <v>1076</v>
      </c>
      <c r="Q34" s="177"/>
      <c r="R34" s="177"/>
      <c r="S34" s="177"/>
      <c r="T34" s="200"/>
      <c r="U34" s="176"/>
      <c r="V34" s="176"/>
      <c r="W34" s="176"/>
      <c r="X34" s="176"/>
      <c r="Y34" s="176"/>
      <c r="Z34" s="176"/>
      <c r="AA34" s="176"/>
      <c r="AB34" s="4"/>
      <c r="AD34" s="3"/>
      <c r="AE34" s="3"/>
      <c r="AF34" s="83"/>
      <c r="AG34" s="84"/>
      <c r="AH34" s="27"/>
      <c r="AI34" s="85"/>
      <c r="AJ34" s="86"/>
      <c r="AK34" s="3"/>
      <c r="AL34" s="3"/>
      <c r="AM34" s="3"/>
      <c r="AN34" s="3"/>
      <c r="AO34" s="3"/>
      <c r="AP34" s="3"/>
      <c r="AQ34" s="3"/>
      <c r="AR34" s="3"/>
      <c r="AS34" s="3"/>
    </row>
    <row r="35" spans="1:45" s="2" customFormat="1">
      <c r="A35" s="1"/>
      <c r="B35" s="247" t="s">
        <v>19</v>
      </c>
      <c r="C35" s="258"/>
      <c r="D35" s="248" t="s">
        <v>20</v>
      </c>
      <c r="E35" s="248"/>
      <c r="F35" s="259"/>
      <c r="G35" s="248"/>
      <c r="H35" s="49"/>
      <c r="I35" s="4"/>
      <c r="J35" s="4"/>
      <c r="K35" s="4"/>
      <c r="L35" s="4"/>
      <c r="M35" s="4"/>
      <c r="N35" s="125"/>
      <c r="O35" s="34"/>
      <c r="P35" s="34"/>
      <c r="Q35" s="34"/>
      <c r="R35" s="34"/>
      <c r="S35" s="34"/>
      <c r="T35" s="195"/>
      <c r="U35" s="125"/>
      <c r="V35" s="125"/>
      <c r="W35" s="125"/>
      <c r="X35" s="125"/>
      <c r="Y35" s="125"/>
      <c r="Z35" s="125"/>
      <c r="AA35" s="125"/>
      <c r="AB35" s="1"/>
      <c r="AD35" s="3"/>
      <c r="AE35" s="3"/>
      <c r="AF35" s="83"/>
      <c r="AG35" s="84"/>
      <c r="AH35" s="27"/>
      <c r="AI35" s="85"/>
      <c r="AJ35" s="86"/>
      <c r="AK35" s="3"/>
      <c r="AL35" s="3"/>
      <c r="AM35" s="3"/>
      <c r="AN35" s="3"/>
      <c r="AO35" s="3"/>
      <c r="AP35" s="3"/>
      <c r="AQ35" s="3"/>
      <c r="AR35" s="3"/>
      <c r="AS35" s="3"/>
    </row>
    <row r="36" spans="1:45" s="2" customFormat="1">
      <c r="A36" s="1"/>
      <c r="B36" s="247"/>
      <c r="C36" s="258"/>
      <c r="D36" s="45"/>
      <c r="E36" s="45"/>
      <c r="F36" s="211"/>
      <c r="G36" s="45"/>
      <c r="H36" s="49"/>
      <c r="I36" s="1"/>
      <c r="J36" s="1"/>
      <c r="K36" s="1"/>
      <c r="L36" s="1"/>
      <c r="M36" s="1"/>
      <c r="N36" s="34"/>
      <c r="O36" s="1"/>
      <c r="P36" s="1"/>
      <c r="Q36" s="1"/>
      <c r="R36" s="1"/>
      <c r="S36" s="1"/>
      <c r="T36" s="1"/>
      <c r="U36" s="34"/>
      <c r="V36" s="34"/>
      <c r="W36" s="34"/>
      <c r="X36" s="34"/>
      <c r="Y36" s="34"/>
      <c r="Z36" s="34"/>
      <c r="AA36" s="1"/>
      <c r="AB36" s="1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45" s="2" customFormat="1">
      <c r="A37" s="1"/>
      <c r="B37" s="4"/>
      <c r="C37" s="191"/>
      <c r="D37" s="4"/>
      <c r="E37" s="4"/>
      <c r="F37" s="181"/>
      <c r="G37" s="4"/>
      <c r="H37" s="4"/>
      <c r="I37" s="1"/>
      <c r="J37" s="1"/>
      <c r="K37" s="1"/>
      <c r="L37" s="1"/>
      <c r="M37" s="1"/>
      <c r="N37" s="4"/>
      <c r="O37" s="1"/>
      <c r="P37" s="1"/>
      <c r="Q37" s="1"/>
      <c r="R37" s="1"/>
      <c r="S37" s="1"/>
      <c r="T37" s="1"/>
      <c r="U37" s="4"/>
      <c r="V37" s="4"/>
      <c r="W37" s="4"/>
      <c r="X37" s="4"/>
      <c r="Y37" s="4"/>
      <c r="Z37" s="4"/>
      <c r="AA37" s="1"/>
      <c r="AB37" s="1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spans="1:45">
      <c r="C38" s="191"/>
      <c r="F38" s="181"/>
      <c r="I38" s="177" t="s">
        <v>1078</v>
      </c>
      <c r="J38" s="177"/>
      <c r="K38" s="177"/>
      <c r="L38" s="177"/>
      <c r="M38" s="177"/>
    </row>
    <row r="39" spans="1:45">
      <c r="C39" s="191"/>
      <c r="F39" s="181"/>
      <c r="P39" s="177" t="s">
        <v>1078</v>
      </c>
      <c r="Q39" s="177"/>
      <c r="R39" s="177"/>
      <c r="S39" s="177"/>
      <c r="T39" s="177"/>
    </row>
    <row r="40" spans="1:45">
      <c r="C40" s="191"/>
      <c r="F40" s="181"/>
      <c r="T40" s="37"/>
    </row>
    <row r="41" spans="1:45">
      <c r="C41" s="191"/>
      <c r="F41" s="181"/>
      <c r="T41" s="37"/>
    </row>
    <row r="42" spans="1:45">
      <c r="C42" s="191"/>
      <c r="F42" s="181"/>
      <c r="T42" s="37"/>
    </row>
    <row r="43" spans="1:45" s="2" customFormat="1">
      <c r="A43" s="1"/>
      <c r="B43" s="246"/>
      <c r="C43" s="261"/>
      <c r="D43" s="246"/>
      <c r="E43" s="246"/>
      <c r="F43" s="261"/>
      <c r="G43" s="246"/>
      <c r="H43" s="246"/>
      <c r="I43" s="246"/>
      <c r="J43" s="246"/>
      <c r="K43" s="246"/>
      <c r="L43" s="246"/>
      <c r="M43" s="246"/>
      <c r="N43" s="246"/>
      <c r="O43" s="246"/>
      <c r="P43" s="246"/>
      <c r="Q43" s="246"/>
      <c r="R43" s="246"/>
      <c r="S43" s="246"/>
      <c r="T43" s="262"/>
      <c r="U43" s="246"/>
      <c r="V43" s="246"/>
      <c r="W43" s="246"/>
      <c r="X43" s="246"/>
      <c r="Y43" s="246"/>
      <c r="Z43" s="246"/>
      <c r="AA43" s="1"/>
      <c r="AB43" s="1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</row>
    <row r="44" spans="1:45">
      <c r="C44" s="191"/>
      <c r="F44" s="181"/>
      <c r="T44" s="37"/>
    </row>
    <row r="45" spans="1:45">
      <c r="C45" s="191"/>
      <c r="F45" s="181"/>
      <c r="T45" s="37"/>
    </row>
    <row r="46" spans="1:45">
      <c r="C46" s="191"/>
      <c r="F46" s="181"/>
      <c r="T46" s="37"/>
    </row>
    <row r="47" spans="1:45">
      <c r="C47" s="191"/>
      <c r="F47" s="181"/>
      <c r="T47" s="37"/>
    </row>
    <row r="48" spans="1:45">
      <c r="C48" s="191"/>
      <c r="F48" s="181"/>
      <c r="T48" s="37"/>
    </row>
    <row r="49" spans="3:20">
      <c r="C49" s="191"/>
      <c r="F49" s="181"/>
      <c r="T49" s="37"/>
    </row>
    <row r="50" spans="3:20">
      <c r="C50" s="191"/>
      <c r="F50" s="181"/>
      <c r="T50" s="37"/>
    </row>
  </sheetData>
  <sheetProtection formatCells="0" formatColumns="0" formatRows="0" insertColumns="0" insertRows="0" insertHyperlinks="0" deleteColumns="0" deleteRows="0" sort="0" autoFilter="0" pivotTables="0"/>
  <autoFilter ref="A9:AS15">
    <filterColumn colId="3" showButton="0"/>
  </autoFilter>
  <sortState ref="B11:AA15">
    <sortCondition ref="B11:B15"/>
  </sortState>
  <mergeCells count="60">
    <mergeCell ref="B2:F2"/>
    <mergeCell ref="I2:S2"/>
    <mergeCell ref="U2:AA2"/>
    <mergeCell ref="B3:F3"/>
    <mergeCell ref="I3:S3"/>
    <mergeCell ref="U3:AA3"/>
    <mergeCell ref="AP4:AQ7"/>
    <mergeCell ref="AR4:AS7"/>
    <mergeCell ref="B5:C5"/>
    <mergeCell ref="D5:I5"/>
    <mergeCell ref="B6:C6"/>
    <mergeCell ref="I6:K6"/>
    <mergeCell ref="O6:Q6"/>
    <mergeCell ref="AE4:AE8"/>
    <mergeCell ref="AF4:AF8"/>
    <mergeCell ref="AG4:AG8"/>
    <mergeCell ref="AH4:AK7"/>
    <mergeCell ref="AL4:AM7"/>
    <mergeCell ref="AN4:AO7"/>
    <mergeCell ref="Y8:Y9"/>
    <mergeCell ref="Z8:Z9"/>
    <mergeCell ref="AA8:AA10"/>
    <mergeCell ref="G18:N18"/>
    <mergeCell ref="O8:O9"/>
    <mergeCell ref="P8:Q8"/>
    <mergeCell ref="R8:R9"/>
    <mergeCell ref="S8:S10"/>
    <mergeCell ref="I8:I10"/>
    <mergeCell ref="J8:J9"/>
    <mergeCell ref="K8:K10"/>
    <mergeCell ref="L8:L10"/>
    <mergeCell ref="M8:M10"/>
    <mergeCell ref="N8:N9"/>
    <mergeCell ref="G8:G9"/>
    <mergeCell ref="H8:H9"/>
    <mergeCell ref="B10:F10"/>
    <mergeCell ref="B17:C17"/>
    <mergeCell ref="T8:T10"/>
    <mergeCell ref="U8:X8"/>
    <mergeCell ref="B8:B9"/>
    <mergeCell ref="C8:C9"/>
    <mergeCell ref="D8:E9"/>
    <mergeCell ref="F8:F9"/>
    <mergeCell ref="G19:N19"/>
    <mergeCell ref="G20:N20"/>
    <mergeCell ref="I22:Z22"/>
    <mergeCell ref="B23:G23"/>
    <mergeCell ref="I23:Z23"/>
    <mergeCell ref="B25:C25"/>
    <mergeCell ref="D25:G25"/>
    <mergeCell ref="B35:C35"/>
    <mergeCell ref="D35:G35"/>
    <mergeCell ref="B31:C31"/>
    <mergeCell ref="D31:H31"/>
    <mergeCell ref="I31:Z31"/>
    <mergeCell ref="B34:G34"/>
    <mergeCell ref="B36:C36"/>
    <mergeCell ref="B43:C43"/>
    <mergeCell ref="D43:H43"/>
    <mergeCell ref="I43:Z43"/>
  </mergeCells>
  <conditionalFormatting sqref="C11">
    <cfRule type="duplicateValues" dxfId="10" priority="1" stopIfTrue="1"/>
    <cfRule type="duplicateValues" dxfId="9" priority="2" stopIfTrue="1"/>
  </conditionalFormatting>
  <conditionalFormatting sqref="C12:C15">
    <cfRule type="duplicateValues" dxfId="8" priority="3" stopIfTrue="1"/>
    <cfRule type="duplicateValues" dxfId="7" priority="4" stopIfTrue="1"/>
  </conditionalFormatting>
  <dataValidations count="1">
    <dataValidation allowBlank="1" showInputMessage="1" showErrorMessage="1" errorTitle="Không xóa dữ liệu" error="Không xóa dữ liệu" prompt="Không xóa dữ liệu" sqref="AE3:AS9 AD11:AD15 AF11:AF35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S118"/>
  <sheetViews>
    <sheetView view="pageBreakPreview" zoomScaleSheetLayoutView="100" workbookViewId="0">
      <selection activeCell="N11" sqref="N11:N95"/>
    </sheetView>
  </sheetViews>
  <sheetFormatPr defaultRowHeight="15.75"/>
  <cols>
    <col min="1" max="1" width="1.5" style="1" customWidth="1"/>
    <col min="2" max="2" width="3.25" style="1" customWidth="1"/>
    <col min="3" max="3" width="10.375" style="1" customWidth="1"/>
    <col min="4" max="4" width="16" style="1" customWidth="1"/>
    <col min="5" max="5" width="11.875" style="1" bestFit="1" customWidth="1"/>
    <col min="6" max="6" width="13.25" style="1" bestFit="1" customWidth="1"/>
    <col min="7" max="8" width="5" style="1" bestFit="1" customWidth="1"/>
    <col min="9" max="9" width="4.25" style="1" hidden="1" customWidth="1"/>
    <col min="10" max="10" width="4.375" style="1" hidden="1" customWidth="1"/>
    <col min="11" max="11" width="7.875" style="1" hidden="1" customWidth="1"/>
    <col min="12" max="12" width="14.875" style="1" hidden="1" customWidth="1"/>
    <col min="13" max="13" width="6.375" style="1" hidden="1" customWidth="1"/>
    <col min="14" max="14" width="5.125" style="1" bestFit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12.375" style="1" hidden="1" customWidth="1"/>
    <col min="20" max="20" width="6.125" style="1" hidden="1" customWidth="1"/>
    <col min="21" max="24" width="5.5" style="1" customWidth="1"/>
    <col min="25" max="25" width="4.375" style="1" bestFit="1" customWidth="1"/>
    <col min="26" max="26" width="11.5" style="1" bestFit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2:45" ht="20.25">
      <c r="G1" s="95"/>
      <c r="H1" s="95"/>
      <c r="I1" s="95" t="s">
        <v>30</v>
      </c>
      <c r="J1" s="95"/>
      <c r="K1" s="95"/>
      <c r="L1" s="95"/>
      <c r="M1" s="95"/>
      <c r="N1" s="95"/>
      <c r="O1" s="95" t="s">
        <v>30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C1" s="109" t="s">
        <v>33</v>
      </c>
      <c r="AD1" s="110" t="s">
        <v>697</v>
      </c>
      <c r="AE1" s="1" t="str">
        <f>AD1&amp;AD3</f>
        <v>BAS1145TL</v>
      </c>
    </row>
    <row r="2" spans="2:45" ht="20.100000000000001" customHeight="1">
      <c r="B2" s="221" t="s">
        <v>0</v>
      </c>
      <c r="C2" s="221"/>
      <c r="D2" s="221"/>
      <c r="E2" s="221"/>
      <c r="F2" s="221"/>
      <c r="G2" s="117"/>
      <c r="H2" s="117"/>
      <c r="I2" s="235" t="s">
        <v>28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117"/>
      <c r="U2" s="233" t="s">
        <v>723</v>
      </c>
      <c r="V2" s="233"/>
      <c r="W2" s="233"/>
      <c r="X2" s="233"/>
      <c r="Y2" s="233"/>
      <c r="Z2" s="233"/>
      <c r="AA2" s="233"/>
      <c r="AB2" s="4"/>
      <c r="AC2" s="109" t="s">
        <v>34</v>
      </c>
      <c r="AD2" s="111" t="s">
        <v>721</v>
      </c>
      <c r="AE2" s="1" t="str">
        <f>AD1&amp;AD2&amp;AD3</f>
        <v>BAS114506TL</v>
      </c>
    </row>
    <row r="3" spans="2:45" ht="14.25" customHeight="1">
      <c r="B3" s="220" t="s">
        <v>1</v>
      </c>
      <c r="C3" s="220"/>
      <c r="D3" s="220"/>
      <c r="E3" s="220"/>
      <c r="F3" s="220"/>
      <c r="G3" s="118"/>
      <c r="H3" s="118"/>
      <c r="I3" s="245" t="s">
        <v>1060</v>
      </c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118"/>
      <c r="U3" s="234" t="s">
        <v>1059</v>
      </c>
      <c r="V3" s="234"/>
      <c r="W3" s="234"/>
      <c r="X3" s="234"/>
      <c r="Y3" s="234"/>
      <c r="Z3" s="234"/>
      <c r="AA3" s="234"/>
      <c r="AB3" s="125"/>
      <c r="AC3" s="109" t="s">
        <v>722</v>
      </c>
      <c r="AD3" s="110" t="s">
        <v>49</v>
      </c>
      <c r="AL3" s="5"/>
      <c r="AP3" s="5"/>
    </row>
    <row r="4" spans="2:45" hidden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2:45" ht="20.25" customHeight="1">
      <c r="B5" s="237" t="s">
        <v>2</v>
      </c>
      <c r="C5" s="237"/>
      <c r="D5" s="249" t="s">
        <v>1022</v>
      </c>
      <c r="E5" s="249"/>
      <c r="F5" s="249"/>
      <c r="G5" s="249"/>
      <c r="H5" s="249"/>
      <c r="I5" s="249"/>
      <c r="J5" s="93"/>
      <c r="K5" s="94" t="s">
        <v>29</v>
      </c>
      <c r="L5" s="171" t="s">
        <v>986</v>
      </c>
      <c r="M5" s="94"/>
      <c r="N5" s="93"/>
      <c r="O5" s="93"/>
      <c r="P5" s="93"/>
      <c r="Q5" s="93"/>
      <c r="R5" s="94" t="s">
        <v>29</v>
      </c>
      <c r="S5" s="171" t="s">
        <v>986</v>
      </c>
      <c r="T5" s="93"/>
      <c r="U5" s="93"/>
      <c r="V5" s="93"/>
      <c r="W5" s="93"/>
      <c r="X5" s="93"/>
      <c r="Y5" s="93"/>
      <c r="Z5" s="155"/>
      <c r="AD5" s="7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2:45" ht="17.25" customHeight="1">
      <c r="B6" s="238" t="s">
        <v>3</v>
      </c>
      <c r="C6" s="238"/>
      <c r="D6" s="97">
        <v>4</v>
      </c>
      <c r="E6" s="154"/>
      <c r="F6" s="154" t="s">
        <v>37</v>
      </c>
      <c r="G6" s="96"/>
      <c r="H6" s="96"/>
      <c r="I6" s="265">
        <v>43685</v>
      </c>
      <c r="J6" s="265"/>
      <c r="K6" s="265"/>
      <c r="L6" s="154" t="s">
        <v>36</v>
      </c>
      <c r="M6" s="129" t="s">
        <v>1085</v>
      </c>
      <c r="N6" s="96"/>
      <c r="O6" s="232"/>
      <c r="P6" s="232"/>
      <c r="Q6" s="232"/>
      <c r="R6" s="154" t="s">
        <v>36</v>
      </c>
      <c r="S6" s="129"/>
      <c r="T6" s="96"/>
      <c r="U6" s="96"/>
      <c r="V6" s="96"/>
      <c r="W6" s="96"/>
      <c r="X6" s="96"/>
      <c r="Y6" s="96"/>
      <c r="Z6" s="116"/>
      <c r="AD6" s="7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</row>
    <row r="7" spans="2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2:45" ht="28.5" customHeight="1">
      <c r="B8" s="225" t="s">
        <v>4</v>
      </c>
      <c r="C8" s="252" t="s">
        <v>5</v>
      </c>
      <c r="D8" s="239" t="s">
        <v>6</v>
      </c>
      <c r="E8" s="240"/>
      <c r="F8" s="225" t="s">
        <v>7</v>
      </c>
      <c r="G8" s="231" t="s">
        <v>8</v>
      </c>
      <c r="H8" s="231" t="s">
        <v>836</v>
      </c>
      <c r="I8" s="239" t="s">
        <v>9</v>
      </c>
      <c r="J8" s="230" t="s">
        <v>10</v>
      </c>
      <c r="K8" s="225" t="s">
        <v>11</v>
      </c>
      <c r="L8" s="225" t="s">
        <v>13</v>
      </c>
      <c r="M8" s="225" t="s">
        <v>24</v>
      </c>
      <c r="N8" s="222" t="s">
        <v>12</v>
      </c>
      <c r="O8" s="230" t="s">
        <v>9</v>
      </c>
      <c r="P8" s="228" t="s">
        <v>47</v>
      </c>
      <c r="Q8" s="229"/>
      <c r="R8" s="230" t="s">
        <v>11</v>
      </c>
      <c r="S8" s="225" t="s">
        <v>13</v>
      </c>
      <c r="T8" s="225" t="s">
        <v>24</v>
      </c>
      <c r="U8" s="223" t="s">
        <v>38</v>
      </c>
      <c r="V8" s="224"/>
      <c r="W8" s="224"/>
      <c r="X8" s="224"/>
      <c r="Y8" s="243" t="s">
        <v>43</v>
      </c>
      <c r="Z8" s="243" t="s">
        <v>44</v>
      </c>
      <c r="AA8" s="225" t="s">
        <v>13</v>
      </c>
      <c r="AB8" s="124"/>
      <c r="AD8" s="7"/>
      <c r="AE8" s="236"/>
      <c r="AF8" s="236"/>
      <c r="AG8" s="236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2:45" ht="21.75" customHeight="1">
      <c r="B9" s="227"/>
      <c r="C9" s="253"/>
      <c r="D9" s="241"/>
      <c r="E9" s="242"/>
      <c r="F9" s="227"/>
      <c r="G9" s="231"/>
      <c r="H9" s="231"/>
      <c r="I9" s="251"/>
      <c r="J9" s="230"/>
      <c r="K9" s="226"/>
      <c r="L9" s="226"/>
      <c r="M9" s="226"/>
      <c r="N9" s="222"/>
      <c r="O9" s="230"/>
      <c r="P9" s="153" t="s">
        <v>45</v>
      </c>
      <c r="Q9" s="153" t="s">
        <v>46</v>
      </c>
      <c r="R9" s="230"/>
      <c r="S9" s="226"/>
      <c r="T9" s="226"/>
      <c r="U9" s="120" t="s">
        <v>39</v>
      </c>
      <c r="V9" s="121" t="s">
        <v>40</v>
      </c>
      <c r="W9" s="121" t="s">
        <v>41</v>
      </c>
      <c r="X9" s="121" t="s">
        <v>42</v>
      </c>
      <c r="Y9" s="244"/>
      <c r="Z9" s="244"/>
      <c r="AA9" s="226"/>
      <c r="AB9" s="124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2:45" ht="14.25" customHeight="1">
      <c r="B10" s="228" t="s">
        <v>14</v>
      </c>
      <c r="C10" s="254"/>
      <c r="D10" s="254"/>
      <c r="E10" s="254"/>
      <c r="F10" s="254"/>
      <c r="G10" s="22"/>
      <c r="H10" s="22"/>
      <c r="I10" s="241"/>
      <c r="J10" s="23"/>
      <c r="K10" s="227"/>
      <c r="L10" s="227"/>
      <c r="M10" s="227"/>
      <c r="N10" s="24"/>
      <c r="O10" s="24"/>
      <c r="P10" s="24"/>
      <c r="Q10" s="24"/>
      <c r="R10" s="24"/>
      <c r="S10" s="227"/>
      <c r="T10" s="227"/>
      <c r="U10" s="24"/>
      <c r="V10" s="24"/>
      <c r="W10" s="22"/>
      <c r="X10" s="119"/>
      <c r="Y10" s="25"/>
      <c r="Z10" s="25"/>
      <c r="AA10" s="227"/>
      <c r="AB10" s="124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2:45" s="4" customFormat="1" ht="14.25" customHeight="1">
      <c r="B11" s="75">
        <v>1</v>
      </c>
      <c r="C11" s="179" t="s">
        <v>395</v>
      </c>
      <c r="D11" s="166" t="s">
        <v>247</v>
      </c>
      <c r="E11" s="167" t="s">
        <v>48</v>
      </c>
      <c r="F11" s="179" t="s">
        <v>396</v>
      </c>
      <c r="G11" s="146" t="s">
        <v>15</v>
      </c>
      <c r="H11" s="219" t="s">
        <v>820</v>
      </c>
      <c r="I11" s="127"/>
      <c r="J11" s="144"/>
      <c r="K11" s="144"/>
      <c r="L11" s="144" t="str">
        <f t="shared" ref="L11:L42" si="0">+IF(OR($G11=0,$H11=0),"Không đủ ĐKDT","")</f>
        <v/>
      </c>
      <c r="M11" s="142" t="s">
        <v>1075</v>
      </c>
      <c r="N11" s="142"/>
      <c r="O11" s="142"/>
      <c r="P11" s="142"/>
      <c r="Q11" s="142"/>
      <c r="R11" s="142"/>
      <c r="S11" s="144" t="str">
        <f t="shared" ref="S11:S42" si="1">+IF(OR($G11=0,$H11=0),"Không đủ ĐKDT","")</f>
        <v/>
      </c>
      <c r="T11" s="203" t="s">
        <v>1065</v>
      </c>
      <c r="U11" s="142">
        <v>43</v>
      </c>
      <c r="V11" s="142">
        <v>0</v>
      </c>
      <c r="W11" s="137">
        <v>5</v>
      </c>
      <c r="X11" s="147">
        <v>10</v>
      </c>
      <c r="Y11" s="122">
        <f t="shared" ref="Y11:Y42" si="2">SUM(U11:X11)</f>
        <v>58</v>
      </c>
      <c r="Z11" s="123">
        <f t="shared" ref="Z11:Z42" si="3">ROUND(Y11/40,1)</f>
        <v>1.5</v>
      </c>
      <c r="AA11" s="144" t="str">
        <f t="shared" ref="AA11:AA42" si="4">+IF($G11=0,"Không đủ ĐKDT","")</f>
        <v/>
      </c>
      <c r="AB11" s="34"/>
      <c r="AC11" s="112" t="str">
        <f t="shared" ref="AC11:AC16" si="5">C11&amp;$AE$2</f>
        <v>B16DCVT007BAS114506TL</v>
      </c>
      <c r="AD11" s="68"/>
      <c r="AE11" s="69"/>
      <c r="AF11" s="83"/>
      <c r="AG11" s="84"/>
      <c r="AH11" s="27"/>
      <c r="AI11" s="88"/>
      <c r="AJ11" s="89"/>
      <c r="AK11" s="90"/>
      <c r="AL11" s="91"/>
      <c r="AM11" s="69"/>
      <c r="AN11" s="69"/>
      <c r="AO11" s="69"/>
      <c r="AP11" s="69"/>
      <c r="AQ11" s="69"/>
      <c r="AR11" s="69"/>
      <c r="AS11" s="69"/>
    </row>
    <row r="12" spans="2:45" s="4" customFormat="1" ht="14.25" customHeight="1">
      <c r="B12" s="50">
        <v>2</v>
      </c>
      <c r="C12" s="179" t="s">
        <v>987</v>
      </c>
      <c r="D12" s="166" t="s">
        <v>259</v>
      </c>
      <c r="E12" s="167" t="s">
        <v>48</v>
      </c>
      <c r="F12" s="179" t="s">
        <v>175</v>
      </c>
      <c r="G12" s="140" t="s">
        <v>15</v>
      </c>
      <c r="H12" s="148" t="s">
        <v>820</v>
      </c>
      <c r="I12" s="128"/>
      <c r="J12" s="139"/>
      <c r="K12" s="139"/>
      <c r="L12" s="148" t="str">
        <f t="shared" si="0"/>
        <v/>
      </c>
      <c r="M12" s="141" t="s">
        <v>1075</v>
      </c>
      <c r="N12" s="141"/>
      <c r="O12" s="141"/>
      <c r="P12" s="141"/>
      <c r="Q12" s="141"/>
      <c r="R12" s="141"/>
      <c r="S12" s="139" t="str">
        <f t="shared" si="1"/>
        <v/>
      </c>
      <c r="T12" s="204" t="s">
        <v>1065</v>
      </c>
      <c r="U12" s="141">
        <v>35</v>
      </c>
      <c r="V12" s="141">
        <v>30</v>
      </c>
      <c r="W12" s="138">
        <v>45</v>
      </c>
      <c r="X12" s="148">
        <v>10</v>
      </c>
      <c r="Y12" s="122">
        <f t="shared" si="2"/>
        <v>120</v>
      </c>
      <c r="Z12" s="123">
        <f t="shared" si="3"/>
        <v>3</v>
      </c>
      <c r="AA12" s="139" t="str">
        <f t="shared" si="4"/>
        <v/>
      </c>
      <c r="AB12" s="34"/>
      <c r="AC12" s="112" t="str">
        <f t="shared" si="5"/>
        <v>B15DCCN012BAS114506TL</v>
      </c>
      <c r="AD12" s="68"/>
      <c r="AE12" s="69"/>
      <c r="AF12" s="83"/>
      <c r="AG12" s="84"/>
      <c r="AH12" s="27"/>
      <c r="AI12" s="88"/>
      <c r="AJ12" s="89"/>
      <c r="AK12" s="90"/>
      <c r="AL12" s="91"/>
      <c r="AM12" s="70"/>
      <c r="AN12" s="70"/>
      <c r="AO12" s="70"/>
      <c r="AP12" s="70"/>
      <c r="AQ12" s="70"/>
      <c r="AR12" s="70"/>
      <c r="AS12" s="49"/>
    </row>
    <row r="13" spans="2:45" s="4" customFormat="1" ht="14.25" customHeight="1">
      <c r="B13" s="50">
        <v>3</v>
      </c>
      <c r="C13" s="179" t="s">
        <v>311</v>
      </c>
      <c r="D13" s="166" t="s">
        <v>223</v>
      </c>
      <c r="E13" s="167" t="s">
        <v>52</v>
      </c>
      <c r="F13" s="179" t="s">
        <v>312</v>
      </c>
      <c r="G13" s="140" t="s">
        <v>15</v>
      </c>
      <c r="H13" s="148" t="s">
        <v>820</v>
      </c>
      <c r="I13" s="128"/>
      <c r="J13" s="139"/>
      <c r="K13" s="139"/>
      <c r="L13" s="148" t="str">
        <f t="shared" si="0"/>
        <v/>
      </c>
      <c r="M13" s="141" t="s">
        <v>1075</v>
      </c>
      <c r="N13" s="141"/>
      <c r="O13" s="141"/>
      <c r="P13" s="141"/>
      <c r="Q13" s="141"/>
      <c r="R13" s="141"/>
      <c r="S13" s="139" t="str">
        <f t="shared" si="1"/>
        <v/>
      </c>
      <c r="T13" s="204" t="s">
        <v>1065</v>
      </c>
      <c r="U13" s="141">
        <v>92</v>
      </c>
      <c r="V13" s="141">
        <v>95</v>
      </c>
      <c r="W13" s="138">
        <v>90</v>
      </c>
      <c r="X13" s="148">
        <v>100</v>
      </c>
      <c r="Y13" s="122">
        <f t="shared" si="2"/>
        <v>377</v>
      </c>
      <c r="Z13" s="123">
        <f t="shared" si="3"/>
        <v>9.4</v>
      </c>
      <c r="AA13" s="139" t="str">
        <f t="shared" si="4"/>
        <v/>
      </c>
      <c r="AB13" s="34"/>
      <c r="AC13" s="112" t="str">
        <f t="shared" si="5"/>
        <v>B16DCCN022BAS114506TL</v>
      </c>
      <c r="AD13" s="68"/>
      <c r="AE13" s="69"/>
      <c r="AF13" s="83"/>
      <c r="AG13" s="84"/>
      <c r="AH13" s="27"/>
      <c r="AI13" s="88"/>
      <c r="AJ13" s="89"/>
      <c r="AK13" s="90"/>
      <c r="AL13" s="91"/>
      <c r="AM13" s="70"/>
      <c r="AN13" s="70"/>
      <c r="AO13" s="70"/>
      <c r="AP13" s="70"/>
      <c r="AQ13" s="70"/>
      <c r="AR13" s="70"/>
      <c r="AS13" s="49"/>
    </row>
    <row r="14" spans="2:45" s="4" customFormat="1" ht="14.25" customHeight="1">
      <c r="B14" s="50">
        <v>4</v>
      </c>
      <c r="C14" s="179" t="s">
        <v>884</v>
      </c>
      <c r="D14" s="166" t="s">
        <v>885</v>
      </c>
      <c r="E14" s="167" t="s">
        <v>886</v>
      </c>
      <c r="F14" s="179" t="s">
        <v>898</v>
      </c>
      <c r="G14" s="140" t="s">
        <v>15</v>
      </c>
      <c r="H14" s="148" t="s">
        <v>820</v>
      </c>
      <c r="I14" s="128"/>
      <c r="J14" s="139"/>
      <c r="K14" s="139"/>
      <c r="L14" s="148" t="str">
        <f t="shared" si="0"/>
        <v/>
      </c>
      <c r="M14" s="141" t="s">
        <v>1075</v>
      </c>
      <c r="N14" s="141"/>
      <c r="O14" s="141"/>
      <c r="P14" s="141"/>
      <c r="Q14" s="141"/>
      <c r="R14" s="141"/>
      <c r="S14" s="139" t="str">
        <f t="shared" si="1"/>
        <v/>
      </c>
      <c r="T14" s="204" t="s">
        <v>1065</v>
      </c>
      <c r="U14" s="141">
        <v>84</v>
      </c>
      <c r="V14" s="141">
        <v>20</v>
      </c>
      <c r="W14" s="138">
        <v>55</v>
      </c>
      <c r="X14" s="148">
        <v>10</v>
      </c>
      <c r="Y14" s="122">
        <f t="shared" si="2"/>
        <v>169</v>
      </c>
      <c r="Z14" s="123">
        <f t="shared" si="3"/>
        <v>4.2</v>
      </c>
      <c r="AA14" s="139" t="str">
        <f t="shared" si="4"/>
        <v/>
      </c>
      <c r="AB14" s="34"/>
      <c r="AC14" s="112" t="str">
        <f t="shared" si="5"/>
        <v>B15DCTT004BAS114506TL</v>
      </c>
      <c r="AD14" s="68"/>
      <c r="AE14" s="69"/>
      <c r="AF14" s="83"/>
      <c r="AG14" s="84"/>
      <c r="AH14" s="27"/>
      <c r="AI14" s="88"/>
      <c r="AJ14" s="89"/>
      <c r="AK14" s="90"/>
      <c r="AL14" s="91"/>
      <c r="AM14" s="70"/>
      <c r="AN14" s="70"/>
      <c r="AO14" s="70"/>
      <c r="AP14" s="70"/>
      <c r="AQ14" s="70"/>
      <c r="AR14" s="70"/>
      <c r="AS14" s="49"/>
    </row>
    <row r="15" spans="2:45" s="4" customFormat="1" ht="14.25" customHeight="1">
      <c r="B15" s="50">
        <v>5</v>
      </c>
      <c r="C15" s="179" t="s">
        <v>901</v>
      </c>
      <c r="D15" s="166" t="s">
        <v>902</v>
      </c>
      <c r="E15" s="167" t="s">
        <v>143</v>
      </c>
      <c r="F15" s="179" t="s">
        <v>318</v>
      </c>
      <c r="G15" s="140" t="s">
        <v>15</v>
      </c>
      <c r="H15" s="148" t="s">
        <v>820</v>
      </c>
      <c r="I15" s="128"/>
      <c r="J15" s="139"/>
      <c r="K15" s="139"/>
      <c r="L15" s="148" t="str">
        <f t="shared" si="0"/>
        <v/>
      </c>
      <c r="M15" s="141" t="s">
        <v>1075</v>
      </c>
      <c r="N15" s="141"/>
      <c r="O15" s="141"/>
      <c r="P15" s="141"/>
      <c r="Q15" s="141"/>
      <c r="R15" s="141"/>
      <c r="S15" s="139" t="str">
        <f t="shared" si="1"/>
        <v/>
      </c>
      <c r="T15" s="204" t="s">
        <v>1065</v>
      </c>
      <c r="U15" s="149">
        <v>62</v>
      </c>
      <c r="V15" s="141">
        <v>70</v>
      </c>
      <c r="W15" s="138">
        <v>40</v>
      </c>
      <c r="X15" s="148">
        <v>10</v>
      </c>
      <c r="Y15" s="122">
        <f t="shared" si="2"/>
        <v>182</v>
      </c>
      <c r="Z15" s="123">
        <f t="shared" si="3"/>
        <v>4.5999999999999996</v>
      </c>
      <c r="AA15" s="139" t="str">
        <f t="shared" si="4"/>
        <v/>
      </c>
      <c r="AC15" s="112" t="str">
        <f t="shared" si="5"/>
        <v>B16DCAT013BAS114506TL</v>
      </c>
      <c r="AD15" s="68"/>
      <c r="AE15" s="69"/>
      <c r="AF15" s="83"/>
      <c r="AG15" s="84"/>
      <c r="AH15" s="27"/>
      <c r="AI15" s="88"/>
      <c r="AJ15" s="89"/>
      <c r="AK15" s="90"/>
      <c r="AL15" s="91"/>
      <c r="AM15" s="70"/>
      <c r="AN15" s="70"/>
      <c r="AO15" s="70"/>
      <c r="AP15" s="70"/>
      <c r="AQ15" s="70"/>
      <c r="AR15" s="70"/>
      <c r="AS15" s="49"/>
    </row>
    <row r="16" spans="2:45" s="4" customFormat="1" ht="14.25" customHeight="1">
      <c r="B16" s="50">
        <v>6</v>
      </c>
      <c r="C16" s="179" t="s">
        <v>988</v>
      </c>
      <c r="D16" s="166" t="s">
        <v>989</v>
      </c>
      <c r="E16" s="167" t="s">
        <v>990</v>
      </c>
      <c r="F16" s="179" t="s">
        <v>777</v>
      </c>
      <c r="G16" s="140" t="s">
        <v>15</v>
      </c>
      <c r="H16" s="148" t="s">
        <v>820</v>
      </c>
      <c r="I16" s="128"/>
      <c r="J16" s="139"/>
      <c r="K16" s="139"/>
      <c r="L16" s="148" t="str">
        <f t="shared" si="0"/>
        <v/>
      </c>
      <c r="M16" s="141" t="s">
        <v>1075</v>
      </c>
      <c r="N16" s="141"/>
      <c r="O16" s="141"/>
      <c r="P16" s="141"/>
      <c r="Q16" s="141"/>
      <c r="R16" s="141"/>
      <c r="S16" s="139" t="str">
        <f t="shared" si="1"/>
        <v/>
      </c>
      <c r="T16" s="204" t="s">
        <v>1065</v>
      </c>
      <c r="U16" s="141">
        <v>83</v>
      </c>
      <c r="V16" s="141">
        <v>70</v>
      </c>
      <c r="W16" s="138">
        <v>85</v>
      </c>
      <c r="X16" s="148">
        <v>80</v>
      </c>
      <c r="Y16" s="122">
        <f t="shared" si="2"/>
        <v>318</v>
      </c>
      <c r="Z16" s="123">
        <f t="shared" si="3"/>
        <v>8</v>
      </c>
      <c r="AA16" s="139" t="str">
        <f t="shared" si="4"/>
        <v/>
      </c>
      <c r="AB16" s="34"/>
      <c r="AC16" s="112" t="str">
        <f t="shared" si="5"/>
        <v>B16DCVT400BAS114506TL</v>
      </c>
      <c r="AD16" s="68"/>
      <c r="AE16" s="69"/>
      <c r="AF16" s="83"/>
      <c r="AG16" s="84"/>
      <c r="AH16" s="27"/>
      <c r="AI16" s="88"/>
      <c r="AJ16" s="89"/>
      <c r="AK16" s="90"/>
      <c r="AL16" s="91"/>
      <c r="AM16" s="70"/>
      <c r="AN16" s="70"/>
      <c r="AO16" s="70"/>
      <c r="AP16" s="70"/>
      <c r="AQ16" s="70"/>
      <c r="AR16" s="70"/>
      <c r="AS16" s="49"/>
    </row>
    <row r="17" spans="2:45" s="4" customFormat="1" ht="14.25" customHeight="1">
      <c r="B17" s="50">
        <v>7</v>
      </c>
      <c r="C17" s="179" t="s">
        <v>991</v>
      </c>
      <c r="D17" s="166" t="s">
        <v>73</v>
      </c>
      <c r="E17" s="167" t="s">
        <v>176</v>
      </c>
      <c r="F17" s="179" t="s">
        <v>418</v>
      </c>
      <c r="G17" s="140" t="s">
        <v>15</v>
      </c>
      <c r="H17" s="148" t="s">
        <v>820</v>
      </c>
      <c r="I17" s="128"/>
      <c r="J17" s="139"/>
      <c r="K17" s="139"/>
      <c r="L17" s="148" t="str">
        <f t="shared" si="0"/>
        <v/>
      </c>
      <c r="M17" s="141" t="s">
        <v>1075</v>
      </c>
      <c r="N17" s="141"/>
      <c r="O17" s="141"/>
      <c r="P17" s="141"/>
      <c r="Q17" s="141"/>
      <c r="R17" s="141"/>
      <c r="S17" s="139" t="str">
        <f t="shared" si="1"/>
        <v/>
      </c>
      <c r="T17" s="204" t="s">
        <v>1065</v>
      </c>
      <c r="U17" s="141">
        <v>55</v>
      </c>
      <c r="V17" s="141">
        <v>40</v>
      </c>
      <c r="W17" s="138">
        <v>30</v>
      </c>
      <c r="X17" s="148">
        <v>10</v>
      </c>
      <c r="Y17" s="122">
        <f t="shared" si="2"/>
        <v>135</v>
      </c>
      <c r="Z17" s="123">
        <f t="shared" si="3"/>
        <v>3.4</v>
      </c>
      <c r="AA17" s="139" t="str">
        <f t="shared" si="4"/>
        <v/>
      </c>
      <c r="AB17" s="34"/>
      <c r="AC17" s="112"/>
      <c r="AD17" s="68"/>
      <c r="AE17" s="69"/>
      <c r="AF17" s="83"/>
      <c r="AG17" s="84"/>
      <c r="AH17" s="27"/>
      <c r="AI17" s="88"/>
      <c r="AJ17" s="89"/>
      <c r="AK17" s="90"/>
      <c r="AL17" s="91"/>
      <c r="AM17" s="70"/>
      <c r="AN17" s="70"/>
      <c r="AO17" s="70"/>
      <c r="AP17" s="70"/>
      <c r="AQ17" s="70"/>
      <c r="AR17" s="70"/>
      <c r="AS17" s="49"/>
    </row>
    <row r="18" spans="2:45" s="4" customFormat="1" ht="14.25" customHeight="1">
      <c r="B18" s="50">
        <v>8</v>
      </c>
      <c r="C18" s="179" t="s">
        <v>992</v>
      </c>
      <c r="D18" s="166" t="s">
        <v>105</v>
      </c>
      <c r="E18" s="167" t="s">
        <v>375</v>
      </c>
      <c r="F18" s="179" t="s">
        <v>495</v>
      </c>
      <c r="G18" s="140" t="s">
        <v>15</v>
      </c>
      <c r="H18" s="148" t="s">
        <v>820</v>
      </c>
      <c r="I18" s="128"/>
      <c r="J18" s="139"/>
      <c r="K18" s="139"/>
      <c r="L18" s="148" t="str">
        <f t="shared" si="0"/>
        <v/>
      </c>
      <c r="M18" s="141" t="s">
        <v>1075</v>
      </c>
      <c r="N18" s="141"/>
      <c r="O18" s="141"/>
      <c r="P18" s="141"/>
      <c r="Q18" s="141"/>
      <c r="R18" s="141"/>
      <c r="S18" s="139" t="str">
        <f t="shared" si="1"/>
        <v/>
      </c>
      <c r="T18" s="204" t="s">
        <v>1065</v>
      </c>
      <c r="U18" s="141">
        <v>30</v>
      </c>
      <c r="V18" s="141">
        <v>0</v>
      </c>
      <c r="W18" s="138">
        <v>15</v>
      </c>
      <c r="X18" s="148">
        <v>10</v>
      </c>
      <c r="Y18" s="122">
        <f t="shared" si="2"/>
        <v>55</v>
      </c>
      <c r="Z18" s="123">
        <f t="shared" si="3"/>
        <v>1.4</v>
      </c>
      <c r="AA18" s="139" t="str">
        <f t="shared" si="4"/>
        <v/>
      </c>
      <c r="AB18" s="34"/>
      <c r="AC18" s="112"/>
      <c r="AD18" s="68"/>
      <c r="AE18" s="69"/>
      <c r="AF18" s="83"/>
      <c r="AG18" s="84"/>
      <c r="AH18" s="27"/>
      <c r="AI18" s="88"/>
      <c r="AJ18" s="89"/>
      <c r="AK18" s="90"/>
      <c r="AL18" s="91"/>
      <c r="AM18" s="70"/>
      <c r="AN18" s="70"/>
      <c r="AO18" s="70"/>
      <c r="AP18" s="70"/>
      <c r="AQ18" s="70"/>
      <c r="AR18" s="70"/>
      <c r="AS18" s="49"/>
    </row>
    <row r="19" spans="2:45" s="4" customFormat="1" ht="14.25" customHeight="1">
      <c r="B19" s="50">
        <v>9</v>
      </c>
      <c r="C19" s="179" t="s">
        <v>993</v>
      </c>
      <c r="D19" s="166" t="s">
        <v>390</v>
      </c>
      <c r="E19" s="167" t="s">
        <v>186</v>
      </c>
      <c r="F19" s="179" t="s">
        <v>410</v>
      </c>
      <c r="G19" s="140" t="s">
        <v>15</v>
      </c>
      <c r="H19" s="148" t="s">
        <v>820</v>
      </c>
      <c r="I19" s="128"/>
      <c r="J19" s="139"/>
      <c r="K19" s="139"/>
      <c r="L19" s="148" t="str">
        <f t="shared" si="0"/>
        <v/>
      </c>
      <c r="M19" s="141" t="s">
        <v>1075</v>
      </c>
      <c r="N19" s="141"/>
      <c r="O19" s="141"/>
      <c r="P19" s="141"/>
      <c r="Q19" s="141"/>
      <c r="R19" s="141"/>
      <c r="S19" s="139" t="str">
        <f t="shared" si="1"/>
        <v/>
      </c>
      <c r="T19" s="204" t="s">
        <v>1065</v>
      </c>
      <c r="U19" s="141">
        <v>65</v>
      </c>
      <c r="V19" s="141">
        <v>70</v>
      </c>
      <c r="W19" s="138">
        <v>35</v>
      </c>
      <c r="X19" s="148">
        <v>30</v>
      </c>
      <c r="Y19" s="122">
        <f t="shared" si="2"/>
        <v>200</v>
      </c>
      <c r="Z19" s="123">
        <f t="shared" si="3"/>
        <v>5</v>
      </c>
      <c r="AA19" s="139" t="str">
        <f t="shared" si="4"/>
        <v/>
      </c>
      <c r="AB19" s="34"/>
      <c r="AC19" s="112"/>
      <c r="AD19" s="68"/>
      <c r="AE19" s="69"/>
      <c r="AF19" s="83"/>
      <c r="AG19" s="84"/>
      <c r="AH19" s="27"/>
      <c r="AI19" s="88"/>
      <c r="AJ19" s="89"/>
      <c r="AK19" s="90"/>
      <c r="AL19" s="91"/>
      <c r="AM19" s="70"/>
      <c r="AN19" s="70"/>
      <c r="AO19" s="70"/>
      <c r="AP19" s="70"/>
      <c r="AQ19" s="70"/>
      <c r="AR19" s="70"/>
      <c r="AS19" s="49"/>
    </row>
    <row r="20" spans="2:45" s="4" customFormat="1" ht="14.25" customHeight="1">
      <c r="B20" s="50">
        <v>10</v>
      </c>
      <c r="C20" s="179" t="s">
        <v>994</v>
      </c>
      <c r="D20" s="166" t="s">
        <v>995</v>
      </c>
      <c r="E20" s="167" t="s">
        <v>996</v>
      </c>
      <c r="F20" s="179" t="s">
        <v>386</v>
      </c>
      <c r="G20" s="140" t="s">
        <v>15</v>
      </c>
      <c r="H20" s="148" t="s">
        <v>820</v>
      </c>
      <c r="I20" s="128"/>
      <c r="J20" s="139"/>
      <c r="K20" s="139"/>
      <c r="L20" s="148" t="str">
        <f t="shared" si="0"/>
        <v/>
      </c>
      <c r="M20" s="141" t="s">
        <v>1075</v>
      </c>
      <c r="N20" s="141"/>
      <c r="O20" s="141"/>
      <c r="P20" s="141"/>
      <c r="Q20" s="141"/>
      <c r="R20" s="141"/>
      <c r="S20" s="139" t="str">
        <f t="shared" si="1"/>
        <v/>
      </c>
      <c r="T20" s="204" t="s">
        <v>1065</v>
      </c>
      <c r="U20" s="141">
        <v>74</v>
      </c>
      <c r="V20" s="141">
        <v>70</v>
      </c>
      <c r="W20" s="138">
        <v>85</v>
      </c>
      <c r="X20" s="148">
        <v>50</v>
      </c>
      <c r="Y20" s="122">
        <f t="shared" si="2"/>
        <v>279</v>
      </c>
      <c r="Z20" s="123">
        <f t="shared" si="3"/>
        <v>7</v>
      </c>
      <c r="AA20" s="139" t="str">
        <f t="shared" si="4"/>
        <v/>
      </c>
      <c r="AB20" s="34"/>
      <c r="AC20" s="112"/>
      <c r="AD20" s="68"/>
      <c r="AE20" s="69"/>
      <c r="AF20" s="83"/>
      <c r="AG20" s="84"/>
      <c r="AH20" s="27"/>
      <c r="AI20" s="88"/>
      <c r="AJ20" s="89"/>
      <c r="AK20" s="90"/>
      <c r="AL20" s="91"/>
      <c r="AM20" s="70"/>
      <c r="AN20" s="70"/>
      <c r="AO20" s="70"/>
      <c r="AP20" s="70"/>
      <c r="AQ20" s="70"/>
      <c r="AR20" s="70"/>
      <c r="AS20" s="49"/>
    </row>
    <row r="21" spans="2:45" s="4" customFormat="1" ht="14.25" customHeight="1">
      <c r="B21" s="50">
        <v>11</v>
      </c>
      <c r="C21" s="179" t="s">
        <v>997</v>
      </c>
      <c r="D21" s="166" t="s">
        <v>50</v>
      </c>
      <c r="E21" s="167" t="s">
        <v>93</v>
      </c>
      <c r="F21" s="179" t="s">
        <v>437</v>
      </c>
      <c r="G21" s="140" t="s">
        <v>15</v>
      </c>
      <c r="H21" s="148" t="s">
        <v>820</v>
      </c>
      <c r="I21" s="128"/>
      <c r="J21" s="139"/>
      <c r="K21" s="139"/>
      <c r="L21" s="148" t="str">
        <f t="shared" si="0"/>
        <v/>
      </c>
      <c r="M21" s="141" t="s">
        <v>1075</v>
      </c>
      <c r="N21" s="141"/>
      <c r="O21" s="141"/>
      <c r="P21" s="141"/>
      <c r="Q21" s="141"/>
      <c r="R21" s="141"/>
      <c r="S21" s="139" t="str">
        <f t="shared" si="1"/>
        <v/>
      </c>
      <c r="T21" s="204" t="s">
        <v>1065</v>
      </c>
      <c r="U21" s="141">
        <v>36</v>
      </c>
      <c r="V21" s="141">
        <v>0</v>
      </c>
      <c r="W21" s="138">
        <v>15</v>
      </c>
      <c r="X21" s="148">
        <v>10</v>
      </c>
      <c r="Y21" s="122">
        <f t="shared" si="2"/>
        <v>61</v>
      </c>
      <c r="Z21" s="123">
        <f t="shared" si="3"/>
        <v>1.5</v>
      </c>
      <c r="AA21" s="139" t="str">
        <f t="shared" si="4"/>
        <v/>
      </c>
      <c r="AB21" s="34"/>
      <c r="AC21" s="112"/>
      <c r="AD21" s="68"/>
      <c r="AE21" s="69"/>
      <c r="AF21" s="83"/>
      <c r="AG21" s="84"/>
      <c r="AH21" s="27"/>
      <c r="AI21" s="88"/>
      <c r="AJ21" s="89"/>
      <c r="AK21" s="90"/>
      <c r="AL21" s="91"/>
      <c r="AM21" s="70"/>
      <c r="AN21" s="70"/>
      <c r="AO21" s="70"/>
      <c r="AP21" s="70"/>
      <c r="AQ21" s="70"/>
      <c r="AR21" s="70"/>
      <c r="AS21" s="49"/>
    </row>
    <row r="22" spans="2:45" s="4" customFormat="1" ht="14.25" customHeight="1">
      <c r="B22" s="50">
        <v>12</v>
      </c>
      <c r="C22" s="179" t="s">
        <v>145</v>
      </c>
      <c r="D22" s="166" t="s">
        <v>146</v>
      </c>
      <c r="E22" s="167" t="s">
        <v>147</v>
      </c>
      <c r="F22" s="179" t="s">
        <v>148</v>
      </c>
      <c r="G22" s="140" t="s">
        <v>15</v>
      </c>
      <c r="H22" s="148" t="s">
        <v>820</v>
      </c>
      <c r="I22" s="128"/>
      <c r="J22" s="139"/>
      <c r="K22" s="139"/>
      <c r="L22" s="148" t="str">
        <f t="shared" si="0"/>
        <v/>
      </c>
      <c r="M22" s="141" t="s">
        <v>1075</v>
      </c>
      <c r="N22" s="141"/>
      <c r="O22" s="141"/>
      <c r="P22" s="141"/>
      <c r="Q22" s="141"/>
      <c r="R22" s="141"/>
      <c r="S22" s="139" t="str">
        <f t="shared" si="1"/>
        <v/>
      </c>
      <c r="T22" s="204" t="s">
        <v>1065</v>
      </c>
      <c r="U22" s="141">
        <v>73</v>
      </c>
      <c r="V22" s="141">
        <v>75</v>
      </c>
      <c r="W22" s="138">
        <v>30</v>
      </c>
      <c r="X22" s="148">
        <v>10</v>
      </c>
      <c r="Y22" s="122">
        <f t="shared" si="2"/>
        <v>188</v>
      </c>
      <c r="Z22" s="123">
        <f t="shared" si="3"/>
        <v>4.7</v>
      </c>
      <c r="AA22" s="139" t="str">
        <f t="shared" si="4"/>
        <v/>
      </c>
      <c r="AB22" s="34"/>
      <c r="AC22" s="112"/>
      <c r="AD22" s="68"/>
      <c r="AE22" s="69"/>
      <c r="AF22" s="83"/>
      <c r="AG22" s="84"/>
      <c r="AH22" s="27"/>
      <c r="AI22" s="88"/>
      <c r="AJ22" s="89"/>
      <c r="AK22" s="90"/>
      <c r="AL22" s="91"/>
      <c r="AM22" s="70"/>
      <c r="AN22" s="70"/>
      <c r="AO22" s="70"/>
      <c r="AP22" s="70"/>
      <c r="AQ22" s="70"/>
      <c r="AR22" s="70"/>
      <c r="AS22" s="49"/>
    </row>
    <row r="23" spans="2:45" s="4" customFormat="1" ht="14.25" customHeight="1">
      <c r="B23" s="50">
        <v>13</v>
      </c>
      <c r="C23" s="179" t="s">
        <v>397</v>
      </c>
      <c r="D23" s="166" t="s">
        <v>398</v>
      </c>
      <c r="E23" s="167" t="s">
        <v>248</v>
      </c>
      <c r="F23" s="179" t="s">
        <v>399</v>
      </c>
      <c r="G23" s="140" t="s">
        <v>15</v>
      </c>
      <c r="H23" s="148" t="s">
        <v>820</v>
      </c>
      <c r="I23" s="128"/>
      <c r="J23" s="139"/>
      <c r="K23" s="139"/>
      <c r="L23" s="148" t="str">
        <f t="shared" si="0"/>
        <v/>
      </c>
      <c r="M23" s="141" t="s">
        <v>1075</v>
      </c>
      <c r="N23" s="141"/>
      <c r="O23" s="141"/>
      <c r="P23" s="141"/>
      <c r="Q23" s="141"/>
      <c r="R23" s="141"/>
      <c r="S23" s="139" t="str">
        <f t="shared" si="1"/>
        <v/>
      </c>
      <c r="T23" s="204" t="s">
        <v>1065</v>
      </c>
      <c r="U23" s="141">
        <v>10</v>
      </c>
      <c r="V23" s="141">
        <v>0</v>
      </c>
      <c r="W23" s="138">
        <v>10</v>
      </c>
      <c r="X23" s="148">
        <v>10</v>
      </c>
      <c r="Y23" s="122">
        <f t="shared" si="2"/>
        <v>30</v>
      </c>
      <c r="Z23" s="123">
        <f t="shared" si="3"/>
        <v>0.8</v>
      </c>
      <c r="AA23" s="139" t="str">
        <f t="shared" si="4"/>
        <v/>
      </c>
      <c r="AB23" s="34"/>
      <c r="AC23" s="112"/>
      <c r="AD23" s="68"/>
      <c r="AE23" s="69"/>
      <c r="AF23" s="83"/>
      <c r="AG23" s="84"/>
      <c r="AH23" s="27"/>
      <c r="AI23" s="88"/>
      <c r="AJ23" s="89"/>
      <c r="AK23" s="90"/>
      <c r="AL23" s="91"/>
      <c r="AM23" s="70"/>
      <c r="AN23" s="70"/>
      <c r="AO23" s="70"/>
      <c r="AP23" s="70"/>
      <c r="AQ23" s="70"/>
      <c r="AR23" s="70"/>
      <c r="AS23" s="49"/>
    </row>
    <row r="24" spans="2:45" s="4" customFormat="1" ht="14.25" customHeight="1">
      <c r="B24" s="50">
        <v>14</v>
      </c>
      <c r="C24" s="179" t="s">
        <v>998</v>
      </c>
      <c r="D24" s="166" t="s">
        <v>102</v>
      </c>
      <c r="E24" s="167" t="s">
        <v>60</v>
      </c>
      <c r="F24" s="179" t="s">
        <v>437</v>
      </c>
      <c r="G24" s="140" t="s">
        <v>15</v>
      </c>
      <c r="H24" s="148" t="s">
        <v>820</v>
      </c>
      <c r="I24" s="128"/>
      <c r="J24" s="139"/>
      <c r="K24" s="139"/>
      <c r="L24" s="148" t="str">
        <f t="shared" si="0"/>
        <v/>
      </c>
      <c r="M24" s="141" t="s">
        <v>1075</v>
      </c>
      <c r="N24" s="141"/>
      <c r="O24" s="141"/>
      <c r="P24" s="141"/>
      <c r="Q24" s="141"/>
      <c r="R24" s="141"/>
      <c r="S24" s="139" t="str">
        <f t="shared" si="1"/>
        <v/>
      </c>
      <c r="T24" s="204" t="s">
        <v>1065</v>
      </c>
      <c r="U24" s="141">
        <v>54</v>
      </c>
      <c r="V24" s="141">
        <v>45</v>
      </c>
      <c r="W24" s="138">
        <v>30</v>
      </c>
      <c r="X24" s="148">
        <v>10</v>
      </c>
      <c r="Y24" s="122">
        <f t="shared" si="2"/>
        <v>139</v>
      </c>
      <c r="Z24" s="123">
        <f t="shared" si="3"/>
        <v>3.5</v>
      </c>
      <c r="AA24" s="139" t="str">
        <f t="shared" si="4"/>
        <v/>
      </c>
      <c r="AB24" s="34"/>
      <c r="AC24" s="112"/>
      <c r="AD24" s="68"/>
      <c r="AE24" s="69"/>
      <c r="AF24" s="83"/>
      <c r="AG24" s="84"/>
      <c r="AH24" s="27"/>
      <c r="AI24" s="88"/>
      <c r="AJ24" s="89"/>
      <c r="AK24" s="90"/>
      <c r="AL24" s="91"/>
      <c r="AM24" s="70"/>
      <c r="AN24" s="70"/>
      <c r="AO24" s="70"/>
      <c r="AP24" s="70"/>
      <c r="AQ24" s="70"/>
      <c r="AR24" s="70"/>
      <c r="AS24" s="49"/>
    </row>
    <row r="25" spans="2:45" s="4" customFormat="1" ht="14.25" customHeight="1">
      <c r="B25" s="50">
        <v>15</v>
      </c>
      <c r="C25" s="179" t="s">
        <v>684</v>
      </c>
      <c r="D25" s="166" t="s">
        <v>271</v>
      </c>
      <c r="E25" s="167" t="s">
        <v>62</v>
      </c>
      <c r="F25" s="179" t="s">
        <v>685</v>
      </c>
      <c r="G25" s="140" t="s">
        <v>15</v>
      </c>
      <c r="H25" s="148" t="s">
        <v>820</v>
      </c>
      <c r="I25" s="128"/>
      <c r="J25" s="139"/>
      <c r="K25" s="139"/>
      <c r="L25" s="148" t="str">
        <f t="shared" si="0"/>
        <v/>
      </c>
      <c r="M25" s="141" t="s">
        <v>1075</v>
      </c>
      <c r="N25" s="141"/>
      <c r="O25" s="141"/>
      <c r="P25" s="141"/>
      <c r="Q25" s="141"/>
      <c r="R25" s="141"/>
      <c r="S25" s="139" t="str">
        <f t="shared" si="1"/>
        <v/>
      </c>
      <c r="T25" s="204" t="s">
        <v>1065</v>
      </c>
      <c r="U25" s="141">
        <v>78</v>
      </c>
      <c r="V25" s="141">
        <v>85</v>
      </c>
      <c r="W25" s="138">
        <v>50</v>
      </c>
      <c r="X25" s="148">
        <v>60</v>
      </c>
      <c r="Y25" s="122">
        <f t="shared" si="2"/>
        <v>273</v>
      </c>
      <c r="Z25" s="123">
        <f t="shared" si="3"/>
        <v>6.8</v>
      </c>
      <c r="AA25" s="139" t="str">
        <f t="shared" si="4"/>
        <v/>
      </c>
      <c r="AB25" s="34"/>
      <c r="AC25" s="112"/>
      <c r="AD25" s="68"/>
      <c r="AE25" s="69"/>
      <c r="AF25" s="83"/>
      <c r="AG25" s="84"/>
      <c r="AH25" s="27"/>
      <c r="AI25" s="88"/>
      <c r="AJ25" s="89"/>
      <c r="AK25" s="90"/>
      <c r="AL25" s="91"/>
      <c r="AM25" s="70"/>
      <c r="AN25" s="70"/>
      <c r="AO25" s="70"/>
      <c r="AP25" s="70"/>
      <c r="AQ25" s="70"/>
      <c r="AR25" s="70"/>
      <c r="AS25" s="49"/>
    </row>
    <row r="26" spans="2:45" s="4" customFormat="1" ht="14.25" customHeight="1">
      <c r="B26" s="50">
        <v>16</v>
      </c>
      <c r="C26" s="179" t="s">
        <v>999</v>
      </c>
      <c r="D26" s="166" t="s">
        <v>1000</v>
      </c>
      <c r="E26" s="167" t="s">
        <v>128</v>
      </c>
      <c r="F26" s="179" t="s">
        <v>484</v>
      </c>
      <c r="G26" s="140" t="s">
        <v>15</v>
      </c>
      <c r="H26" s="148" t="s">
        <v>820</v>
      </c>
      <c r="I26" s="128"/>
      <c r="J26" s="139"/>
      <c r="K26" s="139"/>
      <c r="L26" s="148" t="str">
        <f t="shared" si="0"/>
        <v/>
      </c>
      <c r="M26" s="141" t="s">
        <v>1075</v>
      </c>
      <c r="N26" s="141"/>
      <c r="O26" s="141"/>
      <c r="P26" s="141"/>
      <c r="Q26" s="141"/>
      <c r="R26" s="141"/>
      <c r="S26" s="139" t="str">
        <f t="shared" si="1"/>
        <v/>
      </c>
      <c r="T26" s="204" t="s">
        <v>1065</v>
      </c>
      <c r="U26" s="141">
        <v>44</v>
      </c>
      <c r="V26" s="141">
        <v>55</v>
      </c>
      <c r="W26" s="138">
        <v>30</v>
      </c>
      <c r="X26" s="148">
        <v>10</v>
      </c>
      <c r="Y26" s="122">
        <f t="shared" si="2"/>
        <v>139</v>
      </c>
      <c r="Z26" s="123">
        <f t="shared" si="3"/>
        <v>3.5</v>
      </c>
      <c r="AA26" s="139" t="str">
        <f t="shared" si="4"/>
        <v/>
      </c>
      <c r="AB26" s="34"/>
      <c r="AC26" s="112"/>
      <c r="AD26" s="68"/>
      <c r="AE26" s="69"/>
      <c r="AF26" s="83"/>
      <c r="AG26" s="84"/>
      <c r="AH26" s="27"/>
      <c r="AI26" s="88"/>
      <c r="AJ26" s="89"/>
      <c r="AK26" s="90"/>
      <c r="AL26" s="91"/>
      <c r="AM26" s="70"/>
      <c r="AN26" s="70"/>
      <c r="AO26" s="70"/>
      <c r="AP26" s="70"/>
      <c r="AQ26" s="70"/>
      <c r="AR26" s="70"/>
      <c r="AS26" s="49"/>
    </row>
    <row r="27" spans="2:45" s="4" customFormat="1" ht="14.25" customHeight="1">
      <c r="B27" s="50">
        <v>17</v>
      </c>
      <c r="C27" s="179" t="s">
        <v>1001</v>
      </c>
      <c r="D27" s="166" t="s">
        <v>112</v>
      </c>
      <c r="E27" s="167" t="s">
        <v>279</v>
      </c>
      <c r="F27" s="179" t="s">
        <v>293</v>
      </c>
      <c r="G27" s="140" t="s">
        <v>15</v>
      </c>
      <c r="H27" s="148" t="s">
        <v>820</v>
      </c>
      <c r="I27" s="128"/>
      <c r="J27" s="139"/>
      <c r="K27" s="139"/>
      <c r="L27" s="148" t="str">
        <f t="shared" si="0"/>
        <v/>
      </c>
      <c r="M27" s="141" t="s">
        <v>1075</v>
      </c>
      <c r="N27" s="141"/>
      <c r="O27" s="141"/>
      <c r="P27" s="141"/>
      <c r="Q27" s="141"/>
      <c r="R27" s="141"/>
      <c r="S27" s="139" t="str">
        <f t="shared" si="1"/>
        <v/>
      </c>
      <c r="T27" s="204" t="s">
        <v>1065</v>
      </c>
      <c r="U27" s="141">
        <v>80</v>
      </c>
      <c r="V27" s="141">
        <v>90</v>
      </c>
      <c r="W27" s="138">
        <v>65</v>
      </c>
      <c r="X27" s="148">
        <v>75</v>
      </c>
      <c r="Y27" s="122">
        <f t="shared" si="2"/>
        <v>310</v>
      </c>
      <c r="Z27" s="123">
        <f t="shared" si="3"/>
        <v>7.8</v>
      </c>
      <c r="AA27" s="139" t="str">
        <f t="shared" si="4"/>
        <v/>
      </c>
      <c r="AB27" s="34"/>
      <c r="AC27" s="112"/>
      <c r="AD27" s="68"/>
      <c r="AE27" s="69"/>
      <c r="AF27" s="83"/>
      <c r="AG27" s="84"/>
      <c r="AH27" s="27"/>
      <c r="AI27" s="88"/>
      <c r="AJ27" s="89"/>
      <c r="AK27" s="90"/>
      <c r="AL27" s="91"/>
      <c r="AM27" s="70"/>
      <c r="AN27" s="70"/>
      <c r="AO27" s="70"/>
      <c r="AP27" s="70"/>
      <c r="AQ27" s="70"/>
      <c r="AR27" s="70"/>
      <c r="AS27" s="49"/>
    </row>
    <row r="28" spans="2:45" s="4" customFormat="1" ht="14.25" customHeight="1">
      <c r="B28" s="50">
        <v>18</v>
      </c>
      <c r="C28" s="179" t="s">
        <v>188</v>
      </c>
      <c r="D28" s="166" t="s">
        <v>108</v>
      </c>
      <c r="E28" s="167" t="s">
        <v>129</v>
      </c>
      <c r="F28" s="179" t="s">
        <v>189</v>
      </c>
      <c r="G28" s="140" t="s">
        <v>15</v>
      </c>
      <c r="H28" s="148" t="s">
        <v>820</v>
      </c>
      <c r="I28" s="141"/>
      <c r="J28" s="141"/>
      <c r="K28" s="141"/>
      <c r="L28" s="139" t="str">
        <f t="shared" si="0"/>
        <v/>
      </c>
      <c r="M28" s="204" t="s">
        <v>1065</v>
      </c>
      <c r="N28" s="141"/>
      <c r="O28" s="141"/>
      <c r="P28" s="141"/>
      <c r="Q28" s="141"/>
      <c r="R28" s="141"/>
      <c r="S28" s="139" t="str">
        <f t="shared" si="1"/>
        <v/>
      </c>
      <c r="T28" s="204" t="s">
        <v>1065</v>
      </c>
      <c r="U28" s="141">
        <v>54</v>
      </c>
      <c r="V28" s="141">
        <v>25</v>
      </c>
      <c r="W28" s="138">
        <v>30</v>
      </c>
      <c r="X28" s="148">
        <v>10</v>
      </c>
      <c r="Y28" s="122">
        <f t="shared" si="2"/>
        <v>119</v>
      </c>
      <c r="Z28" s="123">
        <f t="shared" si="3"/>
        <v>3</v>
      </c>
      <c r="AA28" s="139" t="str">
        <f t="shared" si="4"/>
        <v/>
      </c>
      <c r="AB28" s="34"/>
      <c r="AC28" s="112"/>
      <c r="AD28" s="68"/>
      <c r="AE28" s="69"/>
      <c r="AF28" s="83"/>
      <c r="AG28" s="84"/>
      <c r="AH28" s="27"/>
      <c r="AI28" s="88"/>
      <c r="AJ28" s="89"/>
      <c r="AK28" s="90"/>
      <c r="AL28" s="91"/>
      <c r="AM28" s="70"/>
      <c r="AN28" s="70"/>
      <c r="AO28" s="70"/>
      <c r="AP28" s="70"/>
      <c r="AQ28" s="70"/>
      <c r="AR28" s="70"/>
      <c r="AS28" s="49"/>
    </row>
    <row r="29" spans="2:45" s="4" customFormat="1" ht="14.25" customHeight="1">
      <c r="B29" s="50">
        <v>19</v>
      </c>
      <c r="C29" s="179" t="s">
        <v>1002</v>
      </c>
      <c r="D29" s="166" t="s">
        <v>117</v>
      </c>
      <c r="E29" s="167" t="s">
        <v>99</v>
      </c>
      <c r="F29" s="179" t="s">
        <v>474</v>
      </c>
      <c r="G29" s="140" t="s">
        <v>15</v>
      </c>
      <c r="H29" s="148" t="s">
        <v>820</v>
      </c>
      <c r="I29" s="141"/>
      <c r="J29" s="141"/>
      <c r="K29" s="141"/>
      <c r="L29" s="139" t="str">
        <f t="shared" si="0"/>
        <v/>
      </c>
      <c r="M29" s="204" t="s">
        <v>1065</v>
      </c>
      <c r="N29" s="141"/>
      <c r="O29" s="141"/>
      <c r="P29" s="141"/>
      <c r="Q29" s="141"/>
      <c r="R29" s="141"/>
      <c r="S29" s="139" t="str">
        <f t="shared" si="1"/>
        <v/>
      </c>
      <c r="T29" s="204" t="s">
        <v>1065</v>
      </c>
      <c r="U29" s="141">
        <v>70</v>
      </c>
      <c r="V29" s="141">
        <v>55</v>
      </c>
      <c r="W29" s="138">
        <v>45</v>
      </c>
      <c r="X29" s="148">
        <v>10</v>
      </c>
      <c r="Y29" s="122">
        <f t="shared" si="2"/>
        <v>180</v>
      </c>
      <c r="Z29" s="123">
        <f t="shared" si="3"/>
        <v>4.5</v>
      </c>
      <c r="AA29" s="139" t="str">
        <f t="shared" si="4"/>
        <v/>
      </c>
      <c r="AB29" s="34"/>
      <c r="AC29" s="112"/>
      <c r="AD29" s="68"/>
      <c r="AE29" s="69"/>
      <c r="AF29" s="83"/>
      <c r="AG29" s="84"/>
      <c r="AH29" s="27"/>
      <c r="AI29" s="88"/>
      <c r="AJ29" s="89"/>
      <c r="AK29" s="90"/>
      <c r="AL29" s="91"/>
      <c r="AM29" s="70"/>
      <c r="AN29" s="70"/>
      <c r="AO29" s="70"/>
      <c r="AP29" s="70"/>
      <c r="AQ29" s="70"/>
      <c r="AR29" s="70"/>
      <c r="AS29" s="49"/>
    </row>
    <row r="30" spans="2:45" s="4" customFormat="1" ht="14.25" customHeight="1">
      <c r="B30" s="50">
        <v>20</v>
      </c>
      <c r="C30" s="179" t="s">
        <v>1003</v>
      </c>
      <c r="D30" s="166" t="s">
        <v>190</v>
      </c>
      <c r="E30" s="167" t="s">
        <v>99</v>
      </c>
      <c r="F30" s="179" t="s">
        <v>565</v>
      </c>
      <c r="G30" s="140" t="s">
        <v>15</v>
      </c>
      <c r="H30" s="148" t="s">
        <v>820</v>
      </c>
      <c r="I30" s="141"/>
      <c r="J30" s="141"/>
      <c r="K30" s="141"/>
      <c r="L30" s="139" t="str">
        <f t="shared" si="0"/>
        <v/>
      </c>
      <c r="M30" s="204" t="s">
        <v>1065</v>
      </c>
      <c r="N30" s="141"/>
      <c r="O30" s="141"/>
      <c r="P30" s="141"/>
      <c r="Q30" s="141"/>
      <c r="R30" s="141"/>
      <c r="S30" s="139" t="str">
        <f t="shared" si="1"/>
        <v/>
      </c>
      <c r="T30" s="204" t="s">
        <v>1065</v>
      </c>
      <c r="U30" s="141">
        <v>96</v>
      </c>
      <c r="V30" s="141">
        <v>90</v>
      </c>
      <c r="W30" s="138">
        <v>85</v>
      </c>
      <c r="X30" s="148">
        <v>10</v>
      </c>
      <c r="Y30" s="122">
        <f t="shared" si="2"/>
        <v>281</v>
      </c>
      <c r="Z30" s="123">
        <f t="shared" si="3"/>
        <v>7</v>
      </c>
      <c r="AA30" s="139" t="str">
        <f t="shared" si="4"/>
        <v/>
      </c>
      <c r="AB30" s="34"/>
      <c r="AC30" s="112"/>
      <c r="AD30" s="68"/>
      <c r="AE30" s="69"/>
      <c r="AF30" s="83"/>
      <c r="AG30" s="84"/>
      <c r="AH30" s="27"/>
      <c r="AI30" s="88"/>
      <c r="AJ30" s="89"/>
      <c r="AK30" s="90"/>
      <c r="AL30" s="91"/>
      <c r="AM30" s="70"/>
      <c r="AN30" s="70"/>
      <c r="AO30" s="70"/>
      <c r="AP30" s="70"/>
      <c r="AQ30" s="70"/>
      <c r="AR30" s="70"/>
      <c r="AS30" s="49"/>
    </row>
    <row r="31" spans="2:45" s="4" customFormat="1" ht="14.25" customHeight="1">
      <c r="B31" s="50">
        <v>21</v>
      </c>
      <c r="C31" s="179" t="s">
        <v>636</v>
      </c>
      <c r="D31" s="166" t="s">
        <v>212</v>
      </c>
      <c r="E31" s="167" t="s">
        <v>99</v>
      </c>
      <c r="F31" s="179" t="s">
        <v>150</v>
      </c>
      <c r="G31" s="140" t="s">
        <v>15</v>
      </c>
      <c r="H31" s="148" t="s">
        <v>820</v>
      </c>
      <c r="I31" s="141"/>
      <c r="J31" s="141"/>
      <c r="K31" s="141"/>
      <c r="L31" s="139" t="str">
        <f t="shared" si="0"/>
        <v/>
      </c>
      <c r="M31" s="204" t="s">
        <v>1065</v>
      </c>
      <c r="N31" s="141"/>
      <c r="O31" s="141"/>
      <c r="P31" s="141"/>
      <c r="Q31" s="141"/>
      <c r="R31" s="141"/>
      <c r="S31" s="139" t="str">
        <f t="shared" si="1"/>
        <v/>
      </c>
      <c r="T31" s="204" t="s">
        <v>1065</v>
      </c>
      <c r="U31" s="141">
        <v>48</v>
      </c>
      <c r="V31" s="141">
        <v>20</v>
      </c>
      <c r="W31" s="138">
        <v>40</v>
      </c>
      <c r="X31" s="148">
        <v>10</v>
      </c>
      <c r="Y31" s="122">
        <f t="shared" si="2"/>
        <v>118</v>
      </c>
      <c r="Z31" s="123">
        <f t="shared" si="3"/>
        <v>3</v>
      </c>
      <c r="AA31" s="139" t="str">
        <f t="shared" si="4"/>
        <v/>
      </c>
      <c r="AB31" s="34"/>
      <c r="AC31" s="112"/>
      <c r="AD31" s="68"/>
      <c r="AE31" s="69"/>
      <c r="AF31" s="83"/>
      <c r="AG31" s="84"/>
      <c r="AH31" s="27"/>
      <c r="AI31" s="88"/>
      <c r="AJ31" s="89"/>
      <c r="AK31" s="90"/>
      <c r="AL31" s="91"/>
      <c r="AM31" s="70"/>
      <c r="AN31" s="70"/>
      <c r="AO31" s="70"/>
      <c r="AP31" s="70"/>
      <c r="AQ31" s="70"/>
      <c r="AR31" s="70"/>
      <c r="AS31" s="49"/>
    </row>
    <row r="32" spans="2:45" s="4" customFormat="1" ht="14.25" customHeight="1">
      <c r="B32" s="50">
        <v>22</v>
      </c>
      <c r="C32" s="179" t="s">
        <v>1004</v>
      </c>
      <c r="D32" s="166" t="s">
        <v>301</v>
      </c>
      <c r="E32" s="167" t="s">
        <v>64</v>
      </c>
      <c r="F32" s="179" t="s">
        <v>166</v>
      </c>
      <c r="G32" s="140">
        <v>0</v>
      </c>
      <c r="H32" s="148" t="s">
        <v>820</v>
      </c>
      <c r="I32" s="141"/>
      <c r="J32" s="141"/>
      <c r="K32" s="141"/>
      <c r="L32" s="139" t="str">
        <f t="shared" si="0"/>
        <v>Không đủ ĐKDT</v>
      </c>
      <c r="M32" s="204" t="s">
        <v>1065</v>
      </c>
      <c r="N32" s="141"/>
      <c r="O32" s="141"/>
      <c r="P32" s="141"/>
      <c r="Q32" s="141"/>
      <c r="R32" s="141"/>
      <c r="S32" s="139" t="str">
        <f t="shared" si="1"/>
        <v>Không đủ ĐKDT</v>
      </c>
      <c r="T32" s="204" t="s">
        <v>1065</v>
      </c>
      <c r="U32" s="148" t="s">
        <v>1086</v>
      </c>
      <c r="V32" s="148" t="s">
        <v>1086</v>
      </c>
      <c r="W32" s="148" t="s">
        <v>1086</v>
      </c>
      <c r="X32" s="148" t="s">
        <v>1086</v>
      </c>
      <c r="Y32" s="122">
        <f t="shared" si="2"/>
        <v>0</v>
      </c>
      <c r="Z32" s="123">
        <f t="shared" si="3"/>
        <v>0</v>
      </c>
      <c r="AA32" s="139" t="str">
        <f t="shared" si="4"/>
        <v>Không đủ ĐKDT</v>
      </c>
      <c r="AB32" s="34"/>
      <c r="AC32" s="112"/>
      <c r="AD32" s="68"/>
      <c r="AE32" s="69"/>
      <c r="AF32" s="83"/>
      <c r="AG32" s="84"/>
      <c r="AH32" s="27"/>
      <c r="AI32" s="88"/>
      <c r="AJ32" s="89"/>
      <c r="AK32" s="90"/>
      <c r="AL32" s="91"/>
      <c r="AM32" s="70"/>
      <c r="AN32" s="70"/>
      <c r="AO32" s="70"/>
      <c r="AP32" s="70"/>
      <c r="AQ32" s="70"/>
      <c r="AR32" s="70"/>
      <c r="AS32" s="49"/>
    </row>
    <row r="33" spans="2:45" s="4" customFormat="1" ht="14.25" customHeight="1">
      <c r="B33" s="50">
        <v>23</v>
      </c>
      <c r="C33" s="179" t="s">
        <v>908</v>
      </c>
      <c r="D33" s="166" t="s">
        <v>167</v>
      </c>
      <c r="E33" s="167" t="s">
        <v>383</v>
      </c>
      <c r="F33" s="179" t="s">
        <v>396</v>
      </c>
      <c r="G33" s="140" t="s">
        <v>15</v>
      </c>
      <c r="H33" s="148" t="s">
        <v>820</v>
      </c>
      <c r="I33" s="141"/>
      <c r="J33" s="141"/>
      <c r="K33" s="141"/>
      <c r="L33" s="139" t="str">
        <f t="shared" si="0"/>
        <v/>
      </c>
      <c r="M33" s="204" t="s">
        <v>1065</v>
      </c>
      <c r="N33" s="141"/>
      <c r="O33" s="141"/>
      <c r="P33" s="141"/>
      <c r="Q33" s="141"/>
      <c r="R33" s="141"/>
      <c r="S33" s="139" t="str">
        <f t="shared" si="1"/>
        <v/>
      </c>
      <c r="T33" s="204" t="s">
        <v>1065</v>
      </c>
      <c r="U33" s="141">
        <v>54</v>
      </c>
      <c r="V33" s="141">
        <v>0</v>
      </c>
      <c r="W33" s="138">
        <v>10</v>
      </c>
      <c r="X33" s="148">
        <v>10</v>
      </c>
      <c r="Y33" s="122">
        <f t="shared" si="2"/>
        <v>74</v>
      </c>
      <c r="Z33" s="123">
        <f t="shared" si="3"/>
        <v>1.9</v>
      </c>
      <c r="AA33" s="139" t="str">
        <f t="shared" si="4"/>
        <v/>
      </c>
      <c r="AB33" s="34"/>
      <c r="AC33" s="112"/>
      <c r="AD33" s="68"/>
      <c r="AE33" s="69"/>
      <c r="AF33" s="83"/>
      <c r="AG33" s="84"/>
      <c r="AH33" s="27"/>
      <c r="AI33" s="88"/>
      <c r="AJ33" s="89"/>
      <c r="AK33" s="90"/>
      <c r="AL33" s="91"/>
      <c r="AM33" s="70"/>
      <c r="AN33" s="70"/>
      <c r="AO33" s="70"/>
      <c r="AP33" s="70"/>
      <c r="AQ33" s="70"/>
      <c r="AR33" s="70"/>
      <c r="AS33" s="49"/>
    </row>
    <row r="34" spans="2:45" s="4" customFormat="1" ht="14.25" customHeight="1">
      <c r="B34" s="50">
        <v>24</v>
      </c>
      <c r="C34" s="179" t="s">
        <v>786</v>
      </c>
      <c r="D34" s="166" t="s">
        <v>787</v>
      </c>
      <c r="E34" s="167" t="s">
        <v>68</v>
      </c>
      <c r="F34" s="179" t="s">
        <v>410</v>
      </c>
      <c r="G34" s="140" t="s">
        <v>15</v>
      </c>
      <c r="H34" s="148" t="s">
        <v>820</v>
      </c>
      <c r="I34" s="141"/>
      <c r="J34" s="141"/>
      <c r="K34" s="141"/>
      <c r="L34" s="139" t="str">
        <f t="shared" si="0"/>
        <v/>
      </c>
      <c r="M34" s="204" t="s">
        <v>1065</v>
      </c>
      <c r="N34" s="141"/>
      <c r="O34" s="141"/>
      <c r="P34" s="141"/>
      <c r="Q34" s="141"/>
      <c r="R34" s="141"/>
      <c r="S34" s="139" t="str">
        <f t="shared" si="1"/>
        <v/>
      </c>
      <c r="T34" s="204" t="s">
        <v>1065</v>
      </c>
      <c r="U34" s="141">
        <v>70</v>
      </c>
      <c r="V34" s="141">
        <v>80</v>
      </c>
      <c r="W34" s="138">
        <v>30</v>
      </c>
      <c r="X34" s="148">
        <v>30</v>
      </c>
      <c r="Y34" s="122">
        <f t="shared" si="2"/>
        <v>210</v>
      </c>
      <c r="Z34" s="123">
        <f t="shared" si="3"/>
        <v>5.3</v>
      </c>
      <c r="AA34" s="139" t="str">
        <f t="shared" si="4"/>
        <v/>
      </c>
      <c r="AB34" s="34"/>
      <c r="AC34" s="112"/>
      <c r="AD34" s="68"/>
      <c r="AE34" s="69"/>
      <c r="AF34" s="83"/>
      <c r="AG34" s="84"/>
      <c r="AH34" s="27"/>
      <c r="AI34" s="88"/>
      <c r="AJ34" s="89"/>
      <c r="AK34" s="90"/>
      <c r="AL34" s="91"/>
      <c r="AM34" s="70"/>
      <c r="AN34" s="70"/>
      <c r="AO34" s="70"/>
      <c r="AP34" s="70"/>
      <c r="AQ34" s="70"/>
      <c r="AR34" s="70"/>
      <c r="AS34" s="49"/>
    </row>
    <row r="35" spans="2:45" s="4" customFormat="1" ht="14.25" customHeight="1">
      <c r="B35" s="50">
        <v>25</v>
      </c>
      <c r="C35" s="179" t="s">
        <v>566</v>
      </c>
      <c r="D35" s="166" t="s">
        <v>80</v>
      </c>
      <c r="E35" s="167" t="s">
        <v>181</v>
      </c>
      <c r="F35" s="179" t="s">
        <v>364</v>
      </c>
      <c r="G35" s="140">
        <v>0</v>
      </c>
      <c r="H35" s="148" t="s">
        <v>820</v>
      </c>
      <c r="I35" s="141"/>
      <c r="J35" s="141"/>
      <c r="K35" s="141"/>
      <c r="L35" s="139" t="str">
        <f t="shared" si="0"/>
        <v>Không đủ ĐKDT</v>
      </c>
      <c r="M35" s="204" t="s">
        <v>1065</v>
      </c>
      <c r="N35" s="141"/>
      <c r="O35" s="141"/>
      <c r="P35" s="141"/>
      <c r="Q35" s="141"/>
      <c r="R35" s="141"/>
      <c r="S35" s="139" t="str">
        <f t="shared" si="1"/>
        <v>Không đủ ĐKDT</v>
      </c>
      <c r="T35" s="204" t="s">
        <v>1065</v>
      </c>
      <c r="U35" s="148" t="s">
        <v>1086</v>
      </c>
      <c r="V35" s="148" t="s">
        <v>1086</v>
      </c>
      <c r="W35" s="148" t="s">
        <v>1086</v>
      </c>
      <c r="X35" s="148" t="s">
        <v>1086</v>
      </c>
      <c r="Y35" s="122">
        <f t="shared" si="2"/>
        <v>0</v>
      </c>
      <c r="Z35" s="123">
        <f t="shared" si="3"/>
        <v>0</v>
      </c>
      <c r="AA35" s="139" t="str">
        <f t="shared" si="4"/>
        <v>Không đủ ĐKDT</v>
      </c>
      <c r="AB35" s="34"/>
      <c r="AC35" s="112"/>
      <c r="AD35" s="68"/>
      <c r="AE35" s="69"/>
      <c r="AF35" s="83"/>
      <c r="AG35" s="84"/>
      <c r="AH35" s="27"/>
      <c r="AI35" s="88"/>
      <c r="AJ35" s="89"/>
      <c r="AK35" s="90"/>
      <c r="AL35" s="91"/>
      <c r="AM35" s="70"/>
      <c r="AN35" s="70"/>
      <c r="AO35" s="70"/>
      <c r="AP35" s="70"/>
      <c r="AQ35" s="70"/>
      <c r="AR35" s="70"/>
      <c r="AS35" s="49"/>
    </row>
    <row r="36" spans="2:45" s="4" customFormat="1" ht="14.25" customHeight="1">
      <c r="B36" s="50">
        <v>26</v>
      </c>
      <c r="C36" s="179" t="s">
        <v>1005</v>
      </c>
      <c r="D36" s="166" t="s">
        <v>116</v>
      </c>
      <c r="E36" s="167" t="s">
        <v>76</v>
      </c>
      <c r="F36" s="179" t="s">
        <v>293</v>
      </c>
      <c r="G36" s="140" t="s">
        <v>15</v>
      </c>
      <c r="H36" s="148" t="s">
        <v>820</v>
      </c>
      <c r="I36" s="128"/>
      <c r="J36" s="139"/>
      <c r="K36" s="139"/>
      <c r="L36" s="148" t="str">
        <f t="shared" si="0"/>
        <v/>
      </c>
      <c r="M36" s="141" t="s">
        <v>1075</v>
      </c>
      <c r="N36" s="141"/>
      <c r="O36" s="141"/>
      <c r="P36" s="141"/>
      <c r="Q36" s="141"/>
      <c r="R36" s="141"/>
      <c r="S36" s="139" t="str">
        <f t="shared" si="1"/>
        <v/>
      </c>
      <c r="T36" s="204" t="s">
        <v>1065</v>
      </c>
      <c r="U36" s="141">
        <v>43</v>
      </c>
      <c r="V36" s="141">
        <v>15</v>
      </c>
      <c r="W36" s="138">
        <v>25</v>
      </c>
      <c r="X36" s="148">
        <v>10</v>
      </c>
      <c r="Y36" s="122">
        <f t="shared" si="2"/>
        <v>93</v>
      </c>
      <c r="Z36" s="123">
        <f t="shared" si="3"/>
        <v>2.2999999999999998</v>
      </c>
      <c r="AA36" s="139" t="str">
        <f t="shared" si="4"/>
        <v/>
      </c>
      <c r="AB36" s="34"/>
      <c r="AC36" s="112"/>
      <c r="AD36" s="68"/>
      <c r="AE36" s="69"/>
      <c r="AF36" s="83"/>
      <c r="AG36" s="84"/>
      <c r="AH36" s="27"/>
      <c r="AI36" s="88"/>
      <c r="AJ36" s="89"/>
      <c r="AK36" s="90"/>
      <c r="AL36" s="91"/>
      <c r="AM36" s="70"/>
      <c r="AN36" s="70"/>
      <c r="AO36" s="70"/>
      <c r="AP36" s="70"/>
      <c r="AQ36" s="70"/>
      <c r="AR36" s="70"/>
      <c r="AS36" s="49"/>
    </row>
    <row r="37" spans="2:45" s="4" customFormat="1" ht="14.25" customHeight="1">
      <c r="B37" s="50">
        <v>27</v>
      </c>
      <c r="C37" s="179" t="s">
        <v>379</v>
      </c>
      <c r="D37" s="166" t="s">
        <v>116</v>
      </c>
      <c r="E37" s="167" t="s">
        <v>163</v>
      </c>
      <c r="F37" s="179" t="s">
        <v>342</v>
      </c>
      <c r="G37" s="140" t="s">
        <v>15</v>
      </c>
      <c r="H37" s="148" t="s">
        <v>820</v>
      </c>
      <c r="I37" s="128"/>
      <c r="J37" s="139"/>
      <c r="K37" s="139"/>
      <c r="L37" s="148" t="str">
        <f t="shared" si="0"/>
        <v/>
      </c>
      <c r="M37" s="141" t="s">
        <v>1075</v>
      </c>
      <c r="N37" s="141"/>
      <c r="O37" s="141"/>
      <c r="P37" s="141"/>
      <c r="Q37" s="141"/>
      <c r="R37" s="141"/>
      <c r="S37" s="139" t="str">
        <f t="shared" si="1"/>
        <v/>
      </c>
      <c r="T37" s="204" t="s">
        <v>1065</v>
      </c>
      <c r="U37" s="141">
        <v>83</v>
      </c>
      <c r="V37" s="141">
        <v>30</v>
      </c>
      <c r="W37" s="138">
        <v>80</v>
      </c>
      <c r="X37" s="148">
        <v>55</v>
      </c>
      <c r="Y37" s="122">
        <f t="shared" si="2"/>
        <v>248</v>
      </c>
      <c r="Z37" s="123">
        <f t="shared" si="3"/>
        <v>6.2</v>
      </c>
      <c r="AA37" s="139" t="str">
        <f t="shared" si="4"/>
        <v/>
      </c>
      <c r="AB37" s="34"/>
      <c r="AC37" s="112"/>
      <c r="AD37" s="68"/>
      <c r="AE37" s="69"/>
      <c r="AF37" s="83"/>
      <c r="AG37" s="84"/>
      <c r="AH37" s="27"/>
      <c r="AI37" s="88"/>
      <c r="AJ37" s="89"/>
      <c r="AK37" s="90"/>
      <c r="AL37" s="91"/>
      <c r="AM37" s="70"/>
      <c r="AN37" s="70"/>
      <c r="AO37" s="70"/>
      <c r="AP37" s="70"/>
      <c r="AQ37" s="70"/>
      <c r="AR37" s="70"/>
      <c r="AS37" s="49"/>
    </row>
    <row r="38" spans="2:45" s="4" customFormat="1" ht="14.25" customHeight="1">
      <c r="B38" s="50">
        <v>28</v>
      </c>
      <c r="C38" s="179" t="s">
        <v>1006</v>
      </c>
      <c r="D38" s="166" t="s">
        <v>372</v>
      </c>
      <c r="E38" s="167" t="s">
        <v>168</v>
      </c>
      <c r="F38" s="179" t="s">
        <v>426</v>
      </c>
      <c r="G38" s="140" t="s">
        <v>15</v>
      </c>
      <c r="H38" s="148" t="s">
        <v>820</v>
      </c>
      <c r="I38" s="128"/>
      <c r="J38" s="139"/>
      <c r="K38" s="139"/>
      <c r="L38" s="148" t="str">
        <f t="shared" si="0"/>
        <v/>
      </c>
      <c r="M38" s="141" t="s">
        <v>1075</v>
      </c>
      <c r="N38" s="141"/>
      <c r="O38" s="141"/>
      <c r="P38" s="141"/>
      <c r="Q38" s="141"/>
      <c r="R38" s="141"/>
      <c r="S38" s="139" t="str">
        <f t="shared" si="1"/>
        <v/>
      </c>
      <c r="T38" s="204" t="s">
        <v>1065</v>
      </c>
      <c r="U38" s="141">
        <v>92</v>
      </c>
      <c r="V38" s="141">
        <v>50</v>
      </c>
      <c r="W38" s="138">
        <v>80</v>
      </c>
      <c r="X38" s="148">
        <v>10</v>
      </c>
      <c r="Y38" s="122">
        <f t="shared" si="2"/>
        <v>232</v>
      </c>
      <c r="Z38" s="123">
        <f t="shared" si="3"/>
        <v>5.8</v>
      </c>
      <c r="AA38" s="139" t="str">
        <f t="shared" si="4"/>
        <v/>
      </c>
      <c r="AB38" s="34"/>
      <c r="AC38" s="112"/>
      <c r="AD38" s="68"/>
      <c r="AE38" s="69"/>
      <c r="AF38" s="83"/>
      <c r="AG38" s="84"/>
      <c r="AH38" s="27"/>
      <c r="AI38" s="88"/>
      <c r="AJ38" s="89"/>
      <c r="AK38" s="90"/>
      <c r="AL38" s="91"/>
      <c r="AM38" s="70"/>
      <c r="AN38" s="70"/>
      <c r="AO38" s="70"/>
      <c r="AP38" s="70"/>
      <c r="AQ38" s="70"/>
      <c r="AR38" s="70"/>
      <c r="AS38" s="49"/>
    </row>
    <row r="39" spans="2:45" s="4" customFormat="1" ht="14.25" customHeight="1">
      <c r="B39" s="50">
        <v>29</v>
      </c>
      <c r="C39" s="179" t="s">
        <v>1007</v>
      </c>
      <c r="D39" s="166" t="s">
        <v>105</v>
      </c>
      <c r="E39" s="167" t="s">
        <v>1008</v>
      </c>
      <c r="F39" s="179" t="s">
        <v>403</v>
      </c>
      <c r="G39" s="140" t="s">
        <v>15</v>
      </c>
      <c r="H39" s="148" t="s">
        <v>820</v>
      </c>
      <c r="I39" s="128"/>
      <c r="J39" s="139"/>
      <c r="K39" s="139"/>
      <c r="L39" s="148" t="str">
        <f t="shared" si="0"/>
        <v/>
      </c>
      <c r="M39" s="141" t="s">
        <v>1075</v>
      </c>
      <c r="N39" s="141"/>
      <c r="O39" s="141"/>
      <c r="P39" s="141"/>
      <c r="Q39" s="141"/>
      <c r="R39" s="141"/>
      <c r="S39" s="139" t="str">
        <f t="shared" si="1"/>
        <v/>
      </c>
      <c r="T39" s="204" t="s">
        <v>1065</v>
      </c>
      <c r="U39" s="141">
        <v>47</v>
      </c>
      <c r="V39" s="141">
        <v>0</v>
      </c>
      <c r="W39" s="138">
        <v>45</v>
      </c>
      <c r="X39" s="148">
        <v>10</v>
      </c>
      <c r="Y39" s="122">
        <f t="shared" si="2"/>
        <v>102</v>
      </c>
      <c r="Z39" s="123">
        <f t="shared" si="3"/>
        <v>2.6</v>
      </c>
      <c r="AA39" s="139" t="str">
        <f t="shared" si="4"/>
        <v/>
      </c>
      <c r="AB39" s="34"/>
      <c r="AC39" s="112"/>
      <c r="AD39" s="68"/>
      <c r="AE39" s="69"/>
      <c r="AF39" s="83"/>
      <c r="AG39" s="84"/>
      <c r="AH39" s="27"/>
      <c r="AI39" s="88"/>
      <c r="AJ39" s="89"/>
      <c r="AK39" s="90"/>
      <c r="AL39" s="91"/>
      <c r="AM39" s="70"/>
      <c r="AN39" s="70"/>
      <c r="AO39" s="70"/>
      <c r="AP39" s="70"/>
      <c r="AQ39" s="70"/>
      <c r="AR39" s="70"/>
      <c r="AS39" s="49"/>
    </row>
    <row r="40" spans="2:45" s="4" customFormat="1" ht="14.25" customHeight="1">
      <c r="B40" s="50">
        <v>30</v>
      </c>
      <c r="C40" s="179" t="s">
        <v>748</v>
      </c>
      <c r="D40" s="166" t="s">
        <v>749</v>
      </c>
      <c r="E40" s="167" t="s">
        <v>297</v>
      </c>
      <c r="F40" s="179" t="s">
        <v>422</v>
      </c>
      <c r="G40" s="140" t="s">
        <v>15</v>
      </c>
      <c r="H40" s="148" t="s">
        <v>820</v>
      </c>
      <c r="I40" s="128"/>
      <c r="J40" s="139"/>
      <c r="K40" s="139"/>
      <c r="L40" s="148" t="str">
        <f t="shared" si="0"/>
        <v/>
      </c>
      <c r="M40" s="141" t="s">
        <v>1075</v>
      </c>
      <c r="N40" s="141"/>
      <c r="O40" s="141"/>
      <c r="P40" s="141"/>
      <c r="Q40" s="141"/>
      <c r="R40" s="141"/>
      <c r="S40" s="139" t="str">
        <f t="shared" si="1"/>
        <v/>
      </c>
      <c r="T40" s="204" t="s">
        <v>1065</v>
      </c>
      <c r="U40" s="141">
        <v>39</v>
      </c>
      <c r="V40" s="141">
        <v>10</v>
      </c>
      <c r="W40" s="138">
        <v>15</v>
      </c>
      <c r="X40" s="148">
        <v>10</v>
      </c>
      <c r="Y40" s="122">
        <f t="shared" si="2"/>
        <v>74</v>
      </c>
      <c r="Z40" s="123">
        <f t="shared" si="3"/>
        <v>1.9</v>
      </c>
      <c r="AA40" s="139" t="str">
        <f t="shared" si="4"/>
        <v/>
      </c>
      <c r="AB40" s="34"/>
      <c r="AC40" s="112"/>
      <c r="AD40" s="68"/>
      <c r="AE40" s="69"/>
      <c r="AF40" s="83"/>
      <c r="AG40" s="84"/>
      <c r="AH40" s="27"/>
      <c r="AI40" s="88"/>
      <c r="AJ40" s="89"/>
      <c r="AK40" s="90"/>
      <c r="AL40" s="91"/>
      <c r="AM40" s="70"/>
      <c r="AN40" s="70"/>
      <c r="AO40" s="70"/>
      <c r="AP40" s="70"/>
      <c r="AQ40" s="70"/>
      <c r="AR40" s="70"/>
      <c r="AS40" s="49"/>
    </row>
    <row r="41" spans="2:45" s="4" customFormat="1" ht="14.25" customHeight="1">
      <c r="B41" s="50">
        <v>31</v>
      </c>
      <c r="C41" s="179" t="s">
        <v>1009</v>
      </c>
      <c r="D41" s="166" t="s">
        <v>80</v>
      </c>
      <c r="E41" s="167" t="s">
        <v>169</v>
      </c>
      <c r="F41" s="179" t="s">
        <v>392</v>
      </c>
      <c r="G41" s="140" t="s">
        <v>15</v>
      </c>
      <c r="H41" s="148" t="s">
        <v>820</v>
      </c>
      <c r="I41" s="128"/>
      <c r="J41" s="139"/>
      <c r="K41" s="139"/>
      <c r="L41" s="148" t="str">
        <f t="shared" si="0"/>
        <v/>
      </c>
      <c r="M41" s="141" t="s">
        <v>1075</v>
      </c>
      <c r="N41" s="141"/>
      <c r="O41" s="141"/>
      <c r="P41" s="141"/>
      <c r="Q41" s="141"/>
      <c r="R41" s="141"/>
      <c r="S41" s="139" t="str">
        <f t="shared" si="1"/>
        <v/>
      </c>
      <c r="T41" s="204" t="s">
        <v>1065</v>
      </c>
      <c r="U41" s="141">
        <v>74</v>
      </c>
      <c r="V41" s="141">
        <v>63</v>
      </c>
      <c r="W41" s="138">
        <v>40</v>
      </c>
      <c r="X41" s="148">
        <v>10</v>
      </c>
      <c r="Y41" s="122">
        <f t="shared" si="2"/>
        <v>187</v>
      </c>
      <c r="Z41" s="123">
        <f t="shared" si="3"/>
        <v>4.7</v>
      </c>
      <c r="AA41" s="139" t="str">
        <f t="shared" si="4"/>
        <v/>
      </c>
      <c r="AB41" s="34"/>
      <c r="AC41" s="112"/>
      <c r="AD41" s="68"/>
      <c r="AE41" s="69"/>
      <c r="AF41" s="83"/>
      <c r="AG41" s="84"/>
      <c r="AH41" s="27"/>
      <c r="AI41" s="88"/>
      <c r="AJ41" s="89"/>
      <c r="AK41" s="90"/>
      <c r="AL41" s="91"/>
      <c r="AM41" s="70"/>
      <c r="AN41" s="70"/>
      <c r="AO41" s="70"/>
      <c r="AP41" s="70"/>
      <c r="AQ41" s="70"/>
      <c r="AR41" s="70"/>
      <c r="AS41" s="49"/>
    </row>
    <row r="42" spans="2:45" s="4" customFormat="1" ht="14.25" customHeight="1">
      <c r="B42" s="50">
        <v>32</v>
      </c>
      <c r="C42" s="179" t="s">
        <v>1010</v>
      </c>
      <c r="D42" s="166" t="s">
        <v>136</v>
      </c>
      <c r="E42" s="167" t="s">
        <v>85</v>
      </c>
      <c r="F42" s="179" t="s">
        <v>293</v>
      </c>
      <c r="G42" s="140" t="s">
        <v>15</v>
      </c>
      <c r="H42" s="148" t="s">
        <v>820</v>
      </c>
      <c r="I42" s="128"/>
      <c r="J42" s="139"/>
      <c r="K42" s="139"/>
      <c r="L42" s="148" t="str">
        <f t="shared" si="0"/>
        <v/>
      </c>
      <c r="M42" s="141" t="s">
        <v>1075</v>
      </c>
      <c r="N42" s="141"/>
      <c r="O42" s="141"/>
      <c r="P42" s="141"/>
      <c r="Q42" s="141"/>
      <c r="R42" s="141"/>
      <c r="S42" s="139" t="str">
        <f t="shared" si="1"/>
        <v/>
      </c>
      <c r="T42" s="204" t="s">
        <v>1065</v>
      </c>
      <c r="U42" s="141">
        <v>50</v>
      </c>
      <c r="V42" s="141">
        <v>20</v>
      </c>
      <c r="W42" s="138">
        <v>45</v>
      </c>
      <c r="X42" s="148">
        <v>10</v>
      </c>
      <c r="Y42" s="122">
        <f t="shared" si="2"/>
        <v>125</v>
      </c>
      <c r="Z42" s="123">
        <f t="shared" si="3"/>
        <v>3.1</v>
      </c>
      <c r="AA42" s="139" t="str">
        <f t="shared" si="4"/>
        <v/>
      </c>
      <c r="AB42" s="34"/>
      <c r="AC42" s="112"/>
      <c r="AD42" s="68"/>
      <c r="AE42" s="69"/>
      <c r="AF42" s="83"/>
      <c r="AG42" s="84"/>
      <c r="AH42" s="27"/>
      <c r="AI42" s="88"/>
      <c r="AJ42" s="89"/>
      <c r="AK42" s="90"/>
      <c r="AL42" s="91"/>
      <c r="AM42" s="70"/>
      <c r="AN42" s="70"/>
      <c r="AO42" s="70"/>
      <c r="AP42" s="70"/>
      <c r="AQ42" s="70"/>
      <c r="AR42" s="70"/>
      <c r="AS42" s="49"/>
    </row>
    <row r="43" spans="2:45" s="4" customFormat="1" ht="14.25" customHeight="1">
      <c r="B43" s="50">
        <v>33</v>
      </c>
      <c r="C43" s="179" t="s">
        <v>1011</v>
      </c>
      <c r="D43" s="166" t="s">
        <v>1012</v>
      </c>
      <c r="E43" s="167" t="s">
        <v>118</v>
      </c>
      <c r="F43" s="179" t="s">
        <v>382</v>
      </c>
      <c r="G43" s="140" t="s">
        <v>15</v>
      </c>
      <c r="H43" s="148" t="s">
        <v>820</v>
      </c>
      <c r="I43" s="128"/>
      <c r="J43" s="139"/>
      <c r="K43" s="139"/>
      <c r="L43" s="148" t="str">
        <f t="shared" ref="L43:L74" si="6">+IF(OR($G43=0,$H43=0),"Không đủ ĐKDT","")</f>
        <v/>
      </c>
      <c r="M43" s="141" t="s">
        <v>1075</v>
      </c>
      <c r="N43" s="141"/>
      <c r="O43" s="141"/>
      <c r="P43" s="141"/>
      <c r="Q43" s="141"/>
      <c r="R43" s="141"/>
      <c r="S43" s="139" t="str">
        <f t="shared" ref="S43:S74" si="7">+IF(OR($G43=0,$H43=0),"Không đủ ĐKDT","")</f>
        <v/>
      </c>
      <c r="T43" s="204" t="s">
        <v>1065</v>
      </c>
      <c r="U43" s="141">
        <v>50</v>
      </c>
      <c r="V43" s="141">
        <v>50</v>
      </c>
      <c r="W43" s="138">
        <v>30</v>
      </c>
      <c r="X43" s="148">
        <v>10</v>
      </c>
      <c r="Y43" s="122">
        <f t="shared" ref="Y43:Y74" si="8">SUM(U43:X43)</f>
        <v>140</v>
      </c>
      <c r="Z43" s="123">
        <f t="shared" ref="Z43:Z74" si="9">ROUND(Y43/40,1)</f>
        <v>3.5</v>
      </c>
      <c r="AA43" s="139" t="str">
        <f t="shared" ref="AA43:AA74" si="10">+IF($G43=0,"Không đủ ĐKDT","")</f>
        <v/>
      </c>
      <c r="AB43" s="34"/>
      <c r="AC43" s="112"/>
      <c r="AD43" s="68"/>
      <c r="AE43" s="69"/>
      <c r="AF43" s="83"/>
      <c r="AG43" s="84"/>
      <c r="AH43" s="27"/>
      <c r="AI43" s="88"/>
      <c r="AJ43" s="89"/>
      <c r="AK43" s="90"/>
      <c r="AL43" s="91"/>
      <c r="AM43" s="70"/>
      <c r="AN43" s="70"/>
      <c r="AO43" s="70"/>
      <c r="AP43" s="70"/>
      <c r="AQ43" s="70"/>
      <c r="AR43" s="70"/>
      <c r="AS43" s="49"/>
    </row>
    <row r="44" spans="2:45" s="4" customFormat="1" ht="14.25" customHeight="1">
      <c r="B44" s="50">
        <v>34</v>
      </c>
      <c r="C44" s="179" t="s">
        <v>1013</v>
      </c>
      <c r="D44" s="166" t="s">
        <v>86</v>
      </c>
      <c r="E44" s="167" t="s">
        <v>138</v>
      </c>
      <c r="F44" s="179" t="s">
        <v>582</v>
      </c>
      <c r="G44" s="140" t="s">
        <v>15</v>
      </c>
      <c r="H44" s="148" t="s">
        <v>820</v>
      </c>
      <c r="I44" s="128"/>
      <c r="J44" s="139"/>
      <c r="K44" s="139"/>
      <c r="L44" s="148" t="str">
        <f t="shared" si="6"/>
        <v/>
      </c>
      <c r="M44" s="141" t="s">
        <v>1075</v>
      </c>
      <c r="N44" s="141"/>
      <c r="O44" s="141"/>
      <c r="P44" s="141"/>
      <c r="Q44" s="141"/>
      <c r="R44" s="141"/>
      <c r="S44" s="139" t="str">
        <f t="shared" si="7"/>
        <v/>
      </c>
      <c r="T44" s="204" t="s">
        <v>1065</v>
      </c>
      <c r="U44" s="141">
        <v>25</v>
      </c>
      <c r="V44" s="141">
        <v>45</v>
      </c>
      <c r="W44" s="138">
        <v>15</v>
      </c>
      <c r="X44" s="148">
        <v>10</v>
      </c>
      <c r="Y44" s="122">
        <f t="shared" si="8"/>
        <v>95</v>
      </c>
      <c r="Z44" s="123">
        <f t="shared" si="9"/>
        <v>2.4</v>
      </c>
      <c r="AA44" s="139" t="str">
        <f t="shared" si="10"/>
        <v/>
      </c>
      <c r="AB44" s="34"/>
      <c r="AC44" s="112"/>
      <c r="AD44" s="68"/>
      <c r="AE44" s="69"/>
      <c r="AF44" s="83"/>
      <c r="AG44" s="84"/>
      <c r="AH44" s="27"/>
      <c r="AI44" s="88"/>
      <c r="AJ44" s="89"/>
      <c r="AK44" s="90"/>
      <c r="AL44" s="91"/>
      <c r="AM44" s="70"/>
      <c r="AN44" s="70"/>
      <c r="AO44" s="70"/>
      <c r="AP44" s="70"/>
      <c r="AQ44" s="70"/>
      <c r="AR44" s="70"/>
      <c r="AS44" s="49"/>
    </row>
    <row r="45" spans="2:45" s="4" customFormat="1" ht="14.25" customHeight="1">
      <c r="B45" s="50">
        <v>35</v>
      </c>
      <c r="C45" s="179" t="s">
        <v>491</v>
      </c>
      <c r="D45" s="166" t="s">
        <v>343</v>
      </c>
      <c r="E45" s="167" t="s">
        <v>170</v>
      </c>
      <c r="F45" s="179" t="s">
        <v>492</v>
      </c>
      <c r="G45" s="140" t="s">
        <v>15</v>
      </c>
      <c r="H45" s="148" t="s">
        <v>820</v>
      </c>
      <c r="I45" s="128"/>
      <c r="J45" s="139"/>
      <c r="K45" s="139"/>
      <c r="L45" s="148" t="str">
        <f t="shared" si="6"/>
        <v/>
      </c>
      <c r="M45" s="141" t="s">
        <v>1075</v>
      </c>
      <c r="N45" s="141"/>
      <c r="O45" s="141"/>
      <c r="P45" s="141"/>
      <c r="Q45" s="141"/>
      <c r="R45" s="141"/>
      <c r="S45" s="139" t="str">
        <f t="shared" si="7"/>
        <v/>
      </c>
      <c r="T45" s="204" t="s">
        <v>1065</v>
      </c>
      <c r="U45" s="141">
        <v>83</v>
      </c>
      <c r="V45" s="141">
        <v>65</v>
      </c>
      <c r="W45" s="138">
        <v>70</v>
      </c>
      <c r="X45" s="148">
        <v>10</v>
      </c>
      <c r="Y45" s="122">
        <f t="shared" si="8"/>
        <v>228</v>
      </c>
      <c r="Z45" s="123">
        <f t="shared" si="9"/>
        <v>5.7</v>
      </c>
      <c r="AA45" s="139" t="str">
        <f t="shared" si="10"/>
        <v/>
      </c>
      <c r="AB45" s="34"/>
      <c r="AC45" s="112"/>
      <c r="AD45" s="68"/>
      <c r="AE45" s="69"/>
      <c r="AF45" s="83"/>
      <c r="AG45" s="84"/>
      <c r="AH45" s="27"/>
      <c r="AI45" s="88"/>
      <c r="AJ45" s="89"/>
      <c r="AK45" s="90"/>
      <c r="AL45" s="91"/>
      <c r="AM45" s="70"/>
      <c r="AN45" s="70"/>
      <c r="AO45" s="70"/>
      <c r="AP45" s="70"/>
      <c r="AQ45" s="70"/>
      <c r="AR45" s="70"/>
      <c r="AS45" s="49"/>
    </row>
    <row r="46" spans="2:45" s="4" customFormat="1" ht="14.25" customHeight="1">
      <c r="B46" s="50">
        <v>36</v>
      </c>
      <c r="C46" s="179" t="s">
        <v>1014</v>
      </c>
      <c r="D46" s="166" t="s">
        <v>1015</v>
      </c>
      <c r="E46" s="167" t="s">
        <v>227</v>
      </c>
      <c r="F46" s="179" t="s">
        <v>278</v>
      </c>
      <c r="G46" s="140" t="s">
        <v>15</v>
      </c>
      <c r="H46" s="148" t="s">
        <v>820</v>
      </c>
      <c r="I46" s="128"/>
      <c r="J46" s="139"/>
      <c r="K46" s="139"/>
      <c r="L46" s="148" t="str">
        <f t="shared" si="6"/>
        <v/>
      </c>
      <c r="M46" s="141" t="s">
        <v>1075</v>
      </c>
      <c r="N46" s="141"/>
      <c r="O46" s="141"/>
      <c r="P46" s="141"/>
      <c r="Q46" s="141"/>
      <c r="R46" s="141"/>
      <c r="S46" s="139" t="str">
        <f t="shared" si="7"/>
        <v/>
      </c>
      <c r="T46" s="204" t="s">
        <v>1065</v>
      </c>
      <c r="U46" s="141">
        <v>70</v>
      </c>
      <c r="V46" s="141">
        <v>90</v>
      </c>
      <c r="W46" s="138">
        <v>35</v>
      </c>
      <c r="X46" s="148">
        <v>75</v>
      </c>
      <c r="Y46" s="122">
        <f t="shared" si="8"/>
        <v>270</v>
      </c>
      <c r="Z46" s="123">
        <f t="shared" si="9"/>
        <v>6.8</v>
      </c>
      <c r="AA46" s="139" t="str">
        <f t="shared" si="10"/>
        <v/>
      </c>
      <c r="AB46" s="34"/>
      <c r="AC46" s="112"/>
      <c r="AD46" s="68"/>
      <c r="AE46" s="69"/>
      <c r="AF46" s="83"/>
      <c r="AG46" s="84"/>
      <c r="AH46" s="27"/>
      <c r="AI46" s="88"/>
      <c r="AJ46" s="89"/>
      <c r="AK46" s="90"/>
      <c r="AL46" s="91"/>
      <c r="AM46" s="70"/>
      <c r="AN46" s="70"/>
      <c r="AO46" s="70"/>
      <c r="AP46" s="70"/>
      <c r="AQ46" s="70"/>
      <c r="AR46" s="70"/>
      <c r="AS46" s="49"/>
    </row>
    <row r="47" spans="2:45" s="4" customFormat="1" ht="14.25" customHeight="1">
      <c r="B47" s="50">
        <v>37</v>
      </c>
      <c r="C47" s="179" t="s">
        <v>369</v>
      </c>
      <c r="D47" s="166" t="s">
        <v>370</v>
      </c>
      <c r="E47" s="167" t="s">
        <v>120</v>
      </c>
      <c r="F47" s="179" t="s">
        <v>293</v>
      </c>
      <c r="G47" s="140" t="s">
        <v>15</v>
      </c>
      <c r="H47" s="148" t="s">
        <v>820</v>
      </c>
      <c r="I47" s="128"/>
      <c r="J47" s="139"/>
      <c r="K47" s="139"/>
      <c r="L47" s="148" t="str">
        <f t="shared" si="6"/>
        <v/>
      </c>
      <c r="M47" s="141" t="s">
        <v>1075</v>
      </c>
      <c r="N47" s="141"/>
      <c r="O47" s="141"/>
      <c r="P47" s="141"/>
      <c r="Q47" s="141"/>
      <c r="R47" s="141"/>
      <c r="S47" s="139" t="str">
        <f t="shared" si="7"/>
        <v/>
      </c>
      <c r="T47" s="204" t="s">
        <v>1065</v>
      </c>
      <c r="U47" s="141">
        <v>86</v>
      </c>
      <c r="V47" s="141">
        <v>50</v>
      </c>
      <c r="W47" s="138">
        <v>60</v>
      </c>
      <c r="X47" s="148">
        <v>10</v>
      </c>
      <c r="Y47" s="122">
        <f t="shared" si="8"/>
        <v>206</v>
      </c>
      <c r="Z47" s="123">
        <f t="shared" si="9"/>
        <v>5.2</v>
      </c>
      <c r="AA47" s="139" t="str">
        <f t="shared" si="10"/>
        <v/>
      </c>
      <c r="AB47" s="34"/>
      <c r="AC47" s="112"/>
      <c r="AD47" s="68"/>
      <c r="AE47" s="69"/>
      <c r="AF47" s="83"/>
      <c r="AG47" s="84"/>
      <c r="AH47" s="27"/>
      <c r="AI47" s="88"/>
      <c r="AJ47" s="89"/>
      <c r="AK47" s="90"/>
      <c r="AL47" s="91"/>
      <c r="AM47" s="70"/>
      <c r="AN47" s="70"/>
      <c r="AO47" s="70"/>
      <c r="AP47" s="70"/>
      <c r="AQ47" s="70"/>
      <c r="AR47" s="70"/>
      <c r="AS47" s="49"/>
    </row>
    <row r="48" spans="2:45" s="4" customFormat="1" ht="14.25" customHeight="1">
      <c r="B48" s="50">
        <v>38</v>
      </c>
      <c r="C48" s="179" t="s">
        <v>764</v>
      </c>
      <c r="D48" s="166" t="s">
        <v>765</v>
      </c>
      <c r="E48" s="167" t="s">
        <v>121</v>
      </c>
      <c r="F48" s="179" t="s">
        <v>517</v>
      </c>
      <c r="G48" s="140">
        <v>0</v>
      </c>
      <c r="H48" s="148" t="s">
        <v>820</v>
      </c>
      <c r="I48" s="128"/>
      <c r="J48" s="139"/>
      <c r="K48" s="139"/>
      <c r="L48" s="148" t="str">
        <f t="shared" si="6"/>
        <v>Không đủ ĐKDT</v>
      </c>
      <c r="M48" s="141" t="s">
        <v>1075</v>
      </c>
      <c r="N48" s="141"/>
      <c r="O48" s="141"/>
      <c r="P48" s="141"/>
      <c r="Q48" s="141"/>
      <c r="R48" s="141"/>
      <c r="S48" s="139" t="str">
        <f t="shared" si="7"/>
        <v>Không đủ ĐKDT</v>
      </c>
      <c r="T48" s="204" t="s">
        <v>1065</v>
      </c>
      <c r="U48" s="148" t="s">
        <v>1086</v>
      </c>
      <c r="V48" s="148" t="s">
        <v>1086</v>
      </c>
      <c r="W48" s="148" t="s">
        <v>1086</v>
      </c>
      <c r="X48" s="148" t="s">
        <v>1086</v>
      </c>
      <c r="Y48" s="122">
        <f t="shared" si="8"/>
        <v>0</v>
      </c>
      <c r="Z48" s="123">
        <f t="shared" si="9"/>
        <v>0</v>
      </c>
      <c r="AA48" s="139" t="str">
        <f t="shared" si="10"/>
        <v>Không đủ ĐKDT</v>
      </c>
      <c r="AB48" s="34"/>
      <c r="AC48" s="112"/>
      <c r="AD48" s="68"/>
      <c r="AE48" s="69"/>
      <c r="AF48" s="83"/>
      <c r="AG48" s="84"/>
      <c r="AH48" s="27"/>
      <c r="AI48" s="88"/>
      <c r="AJ48" s="89"/>
      <c r="AK48" s="90"/>
      <c r="AL48" s="91"/>
      <c r="AM48" s="70"/>
      <c r="AN48" s="70"/>
      <c r="AO48" s="70"/>
      <c r="AP48" s="70"/>
      <c r="AQ48" s="70"/>
      <c r="AR48" s="70"/>
      <c r="AS48" s="49"/>
    </row>
    <row r="49" spans="2:45" s="4" customFormat="1" ht="14.25" customHeight="1">
      <c r="B49" s="50">
        <v>39</v>
      </c>
      <c r="C49" s="179" t="s">
        <v>1016</v>
      </c>
      <c r="D49" s="166" t="s">
        <v>259</v>
      </c>
      <c r="E49" s="167" t="s">
        <v>209</v>
      </c>
      <c r="F49" s="179" t="s">
        <v>293</v>
      </c>
      <c r="G49" s="140" t="s">
        <v>15</v>
      </c>
      <c r="H49" s="148" t="s">
        <v>820</v>
      </c>
      <c r="I49" s="128"/>
      <c r="J49" s="139"/>
      <c r="K49" s="139"/>
      <c r="L49" s="148" t="str">
        <f t="shared" si="6"/>
        <v/>
      </c>
      <c r="M49" s="141" t="s">
        <v>1075</v>
      </c>
      <c r="N49" s="141"/>
      <c r="O49" s="141"/>
      <c r="P49" s="141"/>
      <c r="Q49" s="141"/>
      <c r="R49" s="141"/>
      <c r="S49" s="139" t="str">
        <f t="shared" si="7"/>
        <v/>
      </c>
      <c r="T49" s="204" t="s">
        <v>1065</v>
      </c>
      <c r="U49" s="141">
        <v>82</v>
      </c>
      <c r="V49" s="141">
        <v>80</v>
      </c>
      <c r="W49" s="138">
        <v>45</v>
      </c>
      <c r="X49" s="148">
        <v>60</v>
      </c>
      <c r="Y49" s="122">
        <f t="shared" si="8"/>
        <v>267</v>
      </c>
      <c r="Z49" s="123">
        <f t="shared" si="9"/>
        <v>6.7</v>
      </c>
      <c r="AA49" s="139" t="str">
        <f t="shared" si="10"/>
        <v/>
      </c>
      <c r="AB49" s="34"/>
      <c r="AC49" s="112"/>
      <c r="AD49" s="68"/>
      <c r="AE49" s="69"/>
      <c r="AF49" s="83"/>
      <c r="AG49" s="84"/>
      <c r="AH49" s="27"/>
      <c r="AI49" s="88"/>
      <c r="AJ49" s="89"/>
      <c r="AK49" s="90"/>
      <c r="AL49" s="91"/>
      <c r="AM49" s="70"/>
      <c r="AN49" s="70"/>
      <c r="AO49" s="70"/>
      <c r="AP49" s="70"/>
      <c r="AQ49" s="70"/>
      <c r="AR49" s="70"/>
      <c r="AS49" s="49"/>
    </row>
    <row r="50" spans="2:45" s="4" customFormat="1" ht="14.25" customHeight="1">
      <c r="B50" s="50">
        <v>40</v>
      </c>
      <c r="C50" s="179" t="s">
        <v>1017</v>
      </c>
      <c r="D50" s="166" t="s">
        <v>221</v>
      </c>
      <c r="E50" s="167" t="s">
        <v>209</v>
      </c>
      <c r="F50" s="179" t="s">
        <v>388</v>
      </c>
      <c r="G50" s="140" t="s">
        <v>15</v>
      </c>
      <c r="H50" s="148" t="s">
        <v>820</v>
      </c>
      <c r="I50" s="128"/>
      <c r="J50" s="139"/>
      <c r="K50" s="139"/>
      <c r="L50" s="148" t="str">
        <f t="shared" si="6"/>
        <v/>
      </c>
      <c r="M50" s="141" t="s">
        <v>1075</v>
      </c>
      <c r="N50" s="141"/>
      <c r="O50" s="141"/>
      <c r="P50" s="141"/>
      <c r="Q50" s="141"/>
      <c r="R50" s="141"/>
      <c r="S50" s="139" t="str">
        <f t="shared" si="7"/>
        <v/>
      </c>
      <c r="T50" s="204" t="s">
        <v>1065</v>
      </c>
      <c r="U50" s="141">
        <v>30</v>
      </c>
      <c r="V50" s="141">
        <v>40</v>
      </c>
      <c r="W50" s="138">
        <v>45</v>
      </c>
      <c r="X50" s="148">
        <v>10</v>
      </c>
      <c r="Y50" s="122">
        <f t="shared" si="8"/>
        <v>125</v>
      </c>
      <c r="Z50" s="123">
        <f t="shared" si="9"/>
        <v>3.1</v>
      </c>
      <c r="AA50" s="139" t="str">
        <f t="shared" si="10"/>
        <v/>
      </c>
      <c r="AB50" s="34"/>
      <c r="AC50" s="112"/>
      <c r="AD50" s="68"/>
      <c r="AE50" s="69"/>
      <c r="AF50" s="83"/>
      <c r="AG50" s="84"/>
      <c r="AH50" s="27"/>
      <c r="AI50" s="88"/>
      <c r="AJ50" s="89"/>
      <c r="AK50" s="90"/>
      <c r="AL50" s="91"/>
      <c r="AM50" s="70"/>
      <c r="AN50" s="70"/>
      <c r="AO50" s="70"/>
      <c r="AP50" s="70"/>
      <c r="AQ50" s="70"/>
      <c r="AR50" s="70"/>
      <c r="AS50" s="49"/>
    </row>
    <row r="51" spans="2:45" s="4" customFormat="1" ht="14.25" customHeight="1">
      <c r="B51" s="50">
        <v>41</v>
      </c>
      <c r="C51" s="165" t="s">
        <v>1018</v>
      </c>
      <c r="D51" s="166" t="s">
        <v>139</v>
      </c>
      <c r="E51" s="167" t="s">
        <v>234</v>
      </c>
      <c r="F51" s="168" t="s">
        <v>360</v>
      </c>
      <c r="G51" s="140" t="s">
        <v>15</v>
      </c>
      <c r="H51" s="148" t="s">
        <v>820</v>
      </c>
      <c r="I51" s="128"/>
      <c r="J51" s="139"/>
      <c r="K51" s="139"/>
      <c r="L51" s="148" t="str">
        <f t="shared" si="6"/>
        <v/>
      </c>
      <c r="M51" s="141" t="s">
        <v>1075</v>
      </c>
      <c r="N51" s="141"/>
      <c r="O51" s="141"/>
      <c r="P51" s="141"/>
      <c r="Q51" s="141"/>
      <c r="R51" s="141"/>
      <c r="S51" s="139" t="str">
        <f t="shared" si="7"/>
        <v/>
      </c>
      <c r="T51" s="204" t="s">
        <v>1065</v>
      </c>
      <c r="U51" s="141">
        <v>82</v>
      </c>
      <c r="V51" s="141">
        <v>85</v>
      </c>
      <c r="W51" s="138">
        <v>45</v>
      </c>
      <c r="X51" s="148">
        <v>70</v>
      </c>
      <c r="Y51" s="122">
        <f t="shared" si="8"/>
        <v>282</v>
      </c>
      <c r="Z51" s="123">
        <f t="shared" si="9"/>
        <v>7.1</v>
      </c>
      <c r="AA51" s="139" t="str">
        <f t="shared" si="10"/>
        <v/>
      </c>
      <c r="AB51" s="34"/>
      <c r="AC51" s="112"/>
      <c r="AD51" s="68"/>
      <c r="AE51" s="69"/>
      <c r="AF51" s="83"/>
      <c r="AG51" s="84"/>
      <c r="AH51" s="27"/>
      <c r="AI51" s="88"/>
      <c r="AJ51" s="89"/>
      <c r="AK51" s="90"/>
      <c r="AL51" s="91"/>
      <c r="AM51" s="70"/>
      <c r="AN51" s="70"/>
      <c r="AO51" s="70"/>
      <c r="AP51" s="70"/>
      <c r="AQ51" s="70"/>
      <c r="AR51" s="70"/>
      <c r="AS51" s="49"/>
    </row>
    <row r="52" spans="2:45" s="4" customFormat="1" ht="14.25" customHeight="1">
      <c r="B52" s="50">
        <v>42</v>
      </c>
      <c r="C52" s="165" t="s">
        <v>1019</v>
      </c>
      <c r="D52" s="166" t="s">
        <v>112</v>
      </c>
      <c r="E52" s="167" t="s">
        <v>174</v>
      </c>
      <c r="F52" s="168" t="s">
        <v>55</v>
      </c>
      <c r="G52" s="140" t="s">
        <v>15</v>
      </c>
      <c r="H52" s="148" t="s">
        <v>820</v>
      </c>
      <c r="I52" s="128"/>
      <c r="J52" s="139"/>
      <c r="K52" s="139"/>
      <c r="L52" s="148" t="str">
        <f t="shared" si="6"/>
        <v/>
      </c>
      <c r="M52" s="141" t="s">
        <v>1075</v>
      </c>
      <c r="N52" s="141"/>
      <c r="O52" s="141"/>
      <c r="P52" s="141"/>
      <c r="Q52" s="141"/>
      <c r="R52" s="141"/>
      <c r="S52" s="139" t="str">
        <f t="shared" si="7"/>
        <v/>
      </c>
      <c r="T52" s="204" t="s">
        <v>1065</v>
      </c>
      <c r="U52" s="141">
        <v>83</v>
      </c>
      <c r="V52" s="141">
        <v>55</v>
      </c>
      <c r="W52" s="138">
        <v>65</v>
      </c>
      <c r="X52" s="148">
        <v>10</v>
      </c>
      <c r="Y52" s="122">
        <f t="shared" si="8"/>
        <v>213</v>
      </c>
      <c r="Z52" s="123">
        <f t="shared" si="9"/>
        <v>5.3</v>
      </c>
      <c r="AA52" s="139" t="str">
        <f t="shared" si="10"/>
        <v/>
      </c>
      <c r="AB52" s="34"/>
      <c r="AC52" s="112"/>
      <c r="AD52" s="68"/>
      <c r="AE52" s="69"/>
      <c r="AF52" s="83"/>
      <c r="AG52" s="84"/>
      <c r="AH52" s="27"/>
      <c r="AI52" s="88"/>
      <c r="AJ52" s="89"/>
      <c r="AK52" s="90"/>
      <c r="AL52" s="91"/>
      <c r="AM52" s="70"/>
      <c r="AN52" s="70"/>
      <c r="AO52" s="70"/>
      <c r="AP52" s="70"/>
      <c r="AQ52" s="70"/>
      <c r="AR52" s="70"/>
      <c r="AS52" s="49"/>
    </row>
    <row r="53" spans="2:45" s="4" customFormat="1" ht="14.25" customHeight="1">
      <c r="B53" s="50">
        <v>43</v>
      </c>
      <c r="C53" s="165" t="s">
        <v>197</v>
      </c>
      <c r="D53" s="166" t="s">
        <v>198</v>
      </c>
      <c r="E53" s="167" t="s">
        <v>174</v>
      </c>
      <c r="F53" s="168" t="s">
        <v>199</v>
      </c>
      <c r="G53" s="140" t="s">
        <v>15</v>
      </c>
      <c r="H53" s="148" t="s">
        <v>820</v>
      </c>
      <c r="I53" s="128"/>
      <c r="J53" s="139"/>
      <c r="K53" s="139"/>
      <c r="L53" s="148" t="str">
        <f t="shared" si="6"/>
        <v/>
      </c>
      <c r="M53" s="141" t="s">
        <v>1075</v>
      </c>
      <c r="N53" s="141"/>
      <c r="O53" s="141"/>
      <c r="P53" s="141"/>
      <c r="Q53" s="141"/>
      <c r="R53" s="141"/>
      <c r="S53" s="139" t="str">
        <f t="shared" si="7"/>
        <v/>
      </c>
      <c r="T53" s="204" t="s">
        <v>1065</v>
      </c>
      <c r="U53" s="141">
        <v>65</v>
      </c>
      <c r="V53" s="141">
        <v>50</v>
      </c>
      <c r="W53" s="138">
        <v>30</v>
      </c>
      <c r="X53" s="148">
        <v>10</v>
      </c>
      <c r="Y53" s="122">
        <f t="shared" si="8"/>
        <v>155</v>
      </c>
      <c r="Z53" s="123">
        <f t="shared" si="9"/>
        <v>3.9</v>
      </c>
      <c r="AA53" s="139" t="str">
        <f t="shared" si="10"/>
        <v/>
      </c>
      <c r="AB53" s="34"/>
      <c r="AC53" s="112"/>
      <c r="AD53" s="68"/>
      <c r="AE53" s="69"/>
      <c r="AF53" s="83"/>
      <c r="AG53" s="84"/>
      <c r="AH53" s="27"/>
      <c r="AI53" s="88"/>
      <c r="AJ53" s="89"/>
      <c r="AK53" s="90"/>
      <c r="AL53" s="91"/>
      <c r="AM53" s="70"/>
      <c r="AN53" s="70"/>
      <c r="AO53" s="70"/>
      <c r="AP53" s="70"/>
      <c r="AQ53" s="70"/>
      <c r="AR53" s="70"/>
      <c r="AS53" s="49"/>
    </row>
    <row r="54" spans="2:45" s="4" customFormat="1" ht="14.25" customHeight="1">
      <c r="B54" s="50">
        <v>44</v>
      </c>
      <c r="C54" s="165" t="s">
        <v>768</v>
      </c>
      <c r="D54" s="166" t="s">
        <v>634</v>
      </c>
      <c r="E54" s="167" t="s">
        <v>210</v>
      </c>
      <c r="F54" s="168" t="s">
        <v>391</v>
      </c>
      <c r="G54" s="140" t="s">
        <v>15</v>
      </c>
      <c r="H54" s="148" t="s">
        <v>820</v>
      </c>
      <c r="I54" s="128"/>
      <c r="J54" s="139"/>
      <c r="K54" s="139"/>
      <c r="L54" s="148" t="str">
        <f t="shared" si="6"/>
        <v/>
      </c>
      <c r="M54" s="141" t="s">
        <v>1075</v>
      </c>
      <c r="N54" s="141"/>
      <c r="O54" s="141"/>
      <c r="P54" s="141"/>
      <c r="Q54" s="141"/>
      <c r="R54" s="141"/>
      <c r="S54" s="139" t="str">
        <f t="shared" si="7"/>
        <v/>
      </c>
      <c r="T54" s="204" t="s">
        <v>1065</v>
      </c>
      <c r="U54" s="141">
        <v>36</v>
      </c>
      <c r="V54" s="141">
        <v>10</v>
      </c>
      <c r="W54" s="138">
        <v>40</v>
      </c>
      <c r="X54" s="148">
        <v>10</v>
      </c>
      <c r="Y54" s="122">
        <f t="shared" si="8"/>
        <v>96</v>
      </c>
      <c r="Z54" s="123">
        <f t="shared" si="9"/>
        <v>2.4</v>
      </c>
      <c r="AA54" s="139" t="str">
        <f t="shared" si="10"/>
        <v/>
      </c>
      <c r="AB54" s="34"/>
      <c r="AC54" s="112"/>
      <c r="AD54" s="68"/>
      <c r="AE54" s="69"/>
      <c r="AF54" s="83"/>
      <c r="AG54" s="84"/>
      <c r="AH54" s="27"/>
      <c r="AI54" s="88"/>
      <c r="AJ54" s="89"/>
      <c r="AK54" s="90"/>
      <c r="AL54" s="91"/>
      <c r="AM54" s="70"/>
      <c r="AN54" s="70"/>
      <c r="AO54" s="70"/>
      <c r="AP54" s="70"/>
      <c r="AQ54" s="70"/>
      <c r="AR54" s="70"/>
      <c r="AS54" s="49"/>
    </row>
    <row r="55" spans="2:45" s="4" customFormat="1" ht="14.25" customHeight="1">
      <c r="B55" s="50">
        <v>45</v>
      </c>
      <c r="C55" s="165" t="s">
        <v>1020</v>
      </c>
      <c r="D55" s="166" t="s">
        <v>381</v>
      </c>
      <c r="E55" s="167" t="s">
        <v>1021</v>
      </c>
      <c r="F55" s="168" t="s">
        <v>484</v>
      </c>
      <c r="G55" s="140" t="s">
        <v>15</v>
      </c>
      <c r="H55" s="148" t="s">
        <v>820</v>
      </c>
      <c r="I55" s="128"/>
      <c r="J55" s="139"/>
      <c r="K55" s="139"/>
      <c r="L55" s="148" t="str">
        <f t="shared" si="6"/>
        <v/>
      </c>
      <c r="M55" s="141" t="s">
        <v>1075</v>
      </c>
      <c r="N55" s="141"/>
      <c r="O55" s="141"/>
      <c r="P55" s="141"/>
      <c r="Q55" s="141"/>
      <c r="R55" s="141"/>
      <c r="S55" s="139" t="str">
        <f t="shared" si="7"/>
        <v/>
      </c>
      <c r="T55" s="204" t="s">
        <v>1065</v>
      </c>
      <c r="U55" s="141">
        <v>69</v>
      </c>
      <c r="V55" s="141">
        <v>65</v>
      </c>
      <c r="W55" s="138">
        <v>40</v>
      </c>
      <c r="X55" s="148">
        <v>10</v>
      </c>
      <c r="Y55" s="122">
        <f t="shared" si="8"/>
        <v>184</v>
      </c>
      <c r="Z55" s="123">
        <f t="shared" si="9"/>
        <v>4.5999999999999996</v>
      </c>
      <c r="AA55" s="139" t="str">
        <f t="shared" si="10"/>
        <v/>
      </c>
      <c r="AB55" s="34"/>
      <c r="AC55" s="112"/>
      <c r="AD55" s="68"/>
      <c r="AE55" s="69"/>
      <c r="AF55" s="83"/>
      <c r="AG55" s="84"/>
      <c r="AH55" s="27"/>
      <c r="AI55" s="88"/>
      <c r="AJ55" s="89"/>
      <c r="AK55" s="90"/>
      <c r="AL55" s="91"/>
      <c r="AM55" s="70"/>
      <c r="AN55" s="70"/>
      <c r="AO55" s="70"/>
      <c r="AP55" s="70"/>
      <c r="AQ55" s="70"/>
      <c r="AR55" s="70"/>
      <c r="AS55" s="49"/>
    </row>
    <row r="56" spans="2:45" s="4" customFormat="1" ht="15" customHeight="1">
      <c r="B56" s="50">
        <v>1</v>
      </c>
      <c r="C56" s="165" t="s">
        <v>900</v>
      </c>
      <c r="D56" s="166" t="s">
        <v>554</v>
      </c>
      <c r="E56" s="167" t="s">
        <v>48</v>
      </c>
      <c r="F56" s="168" t="s">
        <v>582</v>
      </c>
      <c r="G56" s="140">
        <v>0</v>
      </c>
      <c r="H56" s="148" t="s">
        <v>819</v>
      </c>
      <c r="I56" s="128"/>
      <c r="J56" s="139"/>
      <c r="K56" s="139"/>
      <c r="L56" s="140" t="str">
        <f t="shared" si="6"/>
        <v>Không đủ ĐKDT</v>
      </c>
      <c r="M56" s="141" t="s">
        <v>1069</v>
      </c>
      <c r="N56" s="141"/>
      <c r="O56" s="141"/>
      <c r="P56" s="141"/>
      <c r="Q56" s="141"/>
      <c r="R56" s="141"/>
      <c r="S56" s="139" t="str">
        <f t="shared" si="7"/>
        <v>Không đủ ĐKDT</v>
      </c>
      <c r="T56" s="204" t="s">
        <v>1065</v>
      </c>
      <c r="U56" s="148" t="s">
        <v>1086</v>
      </c>
      <c r="V56" s="148" t="s">
        <v>1086</v>
      </c>
      <c r="W56" s="148" t="s">
        <v>1086</v>
      </c>
      <c r="X56" s="148" t="s">
        <v>1086</v>
      </c>
      <c r="Y56" s="122">
        <f t="shared" si="8"/>
        <v>0</v>
      </c>
      <c r="Z56" s="123">
        <f t="shared" si="9"/>
        <v>0</v>
      </c>
      <c r="AA56" s="139" t="str">
        <f t="shared" si="10"/>
        <v>Không đủ ĐKDT</v>
      </c>
      <c r="AB56" s="34"/>
      <c r="AC56" s="112"/>
      <c r="AD56" s="68"/>
      <c r="AE56" s="69"/>
      <c r="AF56" s="83"/>
      <c r="AG56" s="84"/>
      <c r="AH56" s="27"/>
      <c r="AI56" s="88"/>
      <c r="AJ56" s="89"/>
      <c r="AK56" s="90"/>
      <c r="AL56" s="91"/>
      <c r="AM56" s="70"/>
      <c r="AN56" s="70"/>
      <c r="AO56" s="70"/>
      <c r="AP56" s="70"/>
      <c r="AQ56" s="70"/>
      <c r="AR56" s="70"/>
      <c r="AS56" s="49"/>
    </row>
    <row r="57" spans="2:45" s="4" customFormat="1" ht="15" customHeight="1">
      <c r="B57" s="50">
        <v>2</v>
      </c>
      <c r="C57" s="165" t="s">
        <v>1023</v>
      </c>
      <c r="D57" s="166" t="s">
        <v>1024</v>
      </c>
      <c r="E57" s="167" t="s">
        <v>434</v>
      </c>
      <c r="F57" s="168" t="s">
        <v>664</v>
      </c>
      <c r="G57" s="140">
        <v>0</v>
      </c>
      <c r="H57" s="148" t="s">
        <v>819</v>
      </c>
      <c r="I57" s="128"/>
      <c r="J57" s="139"/>
      <c r="K57" s="139"/>
      <c r="L57" s="140" t="str">
        <f t="shared" si="6"/>
        <v>Không đủ ĐKDT</v>
      </c>
      <c r="M57" s="141" t="s">
        <v>1069</v>
      </c>
      <c r="N57" s="141"/>
      <c r="O57" s="141"/>
      <c r="P57" s="141"/>
      <c r="Q57" s="141"/>
      <c r="R57" s="141"/>
      <c r="S57" s="139" t="str">
        <f t="shared" si="7"/>
        <v>Không đủ ĐKDT</v>
      </c>
      <c r="T57" s="204" t="s">
        <v>1065</v>
      </c>
      <c r="U57" s="148" t="s">
        <v>1086</v>
      </c>
      <c r="V57" s="148" t="s">
        <v>1086</v>
      </c>
      <c r="W57" s="148" t="s">
        <v>1086</v>
      </c>
      <c r="X57" s="148" t="s">
        <v>1086</v>
      </c>
      <c r="Y57" s="122">
        <f t="shared" si="8"/>
        <v>0</v>
      </c>
      <c r="Z57" s="123">
        <f t="shared" si="9"/>
        <v>0</v>
      </c>
      <c r="AA57" s="139" t="str">
        <f t="shared" si="10"/>
        <v>Không đủ ĐKDT</v>
      </c>
      <c r="AB57" s="34"/>
      <c r="AC57" s="112"/>
      <c r="AD57" s="68"/>
      <c r="AE57" s="69"/>
      <c r="AF57" s="83"/>
      <c r="AG57" s="84"/>
      <c r="AH57" s="27"/>
      <c r="AI57" s="88"/>
      <c r="AJ57" s="89"/>
      <c r="AK57" s="90"/>
      <c r="AL57" s="91"/>
      <c r="AM57" s="70"/>
      <c r="AN57" s="70"/>
      <c r="AO57" s="70"/>
      <c r="AP57" s="70"/>
      <c r="AQ57" s="70"/>
      <c r="AR57" s="70"/>
      <c r="AS57" s="49"/>
    </row>
    <row r="58" spans="2:45" s="4" customFormat="1" ht="15" customHeight="1">
      <c r="B58" s="50">
        <v>3</v>
      </c>
      <c r="C58" s="165" t="s">
        <v>53</v>
      </c>
      <c r="D58" s="166" t="s">
        <v>54</v>
      </c>
      <c r="E58" s="167" t="s">
        <v>52</v>
      </c>
      <c r="F58" s="168" t="s">
        <v>55</v>
      </c>
      <c r="G58" s="140" t="s">
        <v>15</v>
      </c>
      <c r="H58" s="148" t="s">
        <v>819</v>
      </c>
      <c r="I58" s="128"/>
      <c r="J58" s="139"/>
      <c r="K58" s="139"/>
      <c r="L58" s="140" t="str">
        <f t="shared" si="6"/>
        <v/>
      </c>
      <c r="M58" s="141" t="s">
        <v>1069</v>
      </c>
      <c r="N58" s="141"/>
      <c r="O58" s="141"/>
      <c r="P58" s="141"/>
      <c r="Q58" s="141"/>
      <c r="R58" s="141"/>
      <c r="S58" s="139" t="str">
        <f t="shared" si="7"/>
        <v/>
      </c>
      <c r="T58" s="204" t="s">
        <v>1065</v>
      </c>
      <c r="U58" s="141">
        <v>14</v>
      </c>
      <c r="V58" s="141">
        <v>10</v>
      </c>
      <c r="W58" s="138">
        <v>10</v>
      </c>
      <c r="X58" s="148">
        <v>10</v>
      </c>
      <c r="Y58" s="122">
        <f t="shared" si="8"/>
        <v>44</v>
      </c>
      <c r="Z58" s="123">
        <f t="shared" si="9"/>
        <v>1.1000000000000001</v>
      </c>
      <c r="AA58" s="139" t="str">
        <f t="shared" si="10"/>
        <v/>
      </c>
      <c r="AB58" s="34"/>
      <c r="AC58" s="112"/>
      <c r="AD58" s="68"/>
      <c r="AE58" s="69"/>
      <c r="AF58" s="83"/>
      <c r="AG58" s="84"/>
      <c r="AH58" s="27"/>
      <c r="AI58" s="88"/>
      <c r="AJ58" s="89"/>
      <c r="AK58" s="90"/>
      <c r="AL58" s="91"/>
      <c r="AM58" s="70"/>
      <c r="AN58" s="70"/>
      <c r="AO58" s="70"/>
      <c r="AP58" s="70"/>
      <c r="AQ58" s="70"/>
      <c r="AR58" s="70"/>
      <c r="AS58" s="49"/>
    </row>
    <row r="59" spans="2:45" s="4" customFormat="1" ht="15" customHeight="1">
      <c r="B59" s="50">
        <v>4</v>
      </c>
      <c r="C59" s="165" t="s">
        <v>738</v>
      </c>
      <c r="D59" s="166" t="s">
        <v>110</v>
      </c>
      <c r="E59" s="167" t="s">
        <v>201</v>
      </c>
      <c r="F59" s="168" t="s">
        <v>410</v>
      </c>
      <c r="G59" s="140" t="s">
        <v>15</v>
      </c>
      <c r="H59" s="148" t="s">
        <v>819</v>
      </c>
      <c r="I59" s="128"/>
      <c r="J59" s="139"/>
      <c r="K59" s="139"/>
      <c r="L59" s="140" t="str">
        <f t="shared" si="6"/>
        <v/>
      </c>
      <c r="M59" s="141" t="s">
        <v>1069</v>
      </c>
      <c r="N59" s="141"/>
      <c r="O59" s="141"/>
      <c r="P59" s="141"/>
      <c r="Q59" s="141"/>
      <c r="R59" s="141"/>
      <c r="S59" s="139" t="str">
        <f t="shared" si="7"/>
        <v/>
      </c>
      <c r="T59" s="204" t="s">
        <v>1065</v>
      </c>
      <c r="U59" s="141">
        <v>8</v>
      </c>
      <c r="V59" s="141">
        <v>0</v>
      </c>
      <c r="W59" s="138">
        <v>0</v>
      </c>
      <c r="X59" s="148">
        <v>10</v>
      </c>
      <c r="Y59" s="122">
        <f t="shared" si="8"/>
        <v>18</v>
      </c>
      <c r="Z59" s="123">
        <f t="shared" si="9"/>
        <v>0.5</v>
      </c>
      <c r="AA59" s="139" t="str">
        <f t="shared" si="10"/>
        <v/>
      </c>
      <c r="AB59" s="34"/>
      <c r="AC59" s="112"/>
      <c r="AD59" s="68"/>
      <c r="AE59" s="69"/>
      <c r="AF59" s="83"/>
      <c r="AG59" s="84"/>
      <c r="AH59" s="27"/>
      <c r="AI59" s="88"/>
      <c r="AJ59" s="89"/>
      <c r="AK59" s="90"/>
      <c r="AL59" s="91"/>
      <c r="AM59" s="70"/>
      <c r="AN59" s="70"/>
      <c r="AO59" s="70"/>
      <c r="AP59" s="70"/>
      <c r="AQ59" s="70"/>
      <c r="AR59" s="70"/>
      <c r="AS59" s="49"/>
    </row>
    <row r="60" spans="2:45" s="4" customFormat="1" ht="15" customHeight="1">
      <c r="B60" s="50">
        <v>5</v>
      </c>
      <c r="C60" s="165" t="s">
        <v>567</v>
      </c>
      <c r="D60" s="166" t="s">
        <v>65</v>
      </c>
      <c r="E60" s="167" t="s">
        <v>308</v>
      </c>
      <c r="F60" s="168" t="s">
        <v>316</v>
      </c>
      <c r="G60" s="140" t="s">
        <v>15</v>
      </c>
      <c r="H60" s="148" t="s">
        <v>819</v>
      </c>
      <c r="I60" s="128"/>
      <c r="J60" s="139"/>
      <c r="K60" s="139"/>
      <c r="L60" s="140" t="str">
        <f t="shared" si="6"/>
        <v/>
      </c>
      <c r="M60" s="141" t="s">
        <v>1069</v>
      </c>
      <c r="N60" s="141"/>
      <c r="O60" s="141"/>
      <c r="P60" s="141"/>
      <c r="Q60" s="141"/>
      <c r="R60" s="141"/>
      <c r="S60" s="139" t="str">
        <f t="shared" si="7"/>
        <v/>
      </c>
      <c r="T60" s="204" t="s">
        <v>1065</v>
      </c>
      <c r="U60" s="141">
        <v>41</v>
      </c>
      <c r="V60" s="141">
        <v>41</v>
      </c>
      <c r="W60" s="138">
        <v>20</v>
      </c>
      <c r="X60" s="148">
        <v>10</v>
      </c>
      <c r="Y60" s="122">
        <f t="shared" si="8"/>
        <v>112</v>
      </c>
      <c r="Z60" s="123">
        <f t="shared" si="9"/>
        <v>2.8</v>
      </c>
      <c r="AA60" s="139" t="str">
        <f t="shared" si="10"/>
        <v/>
      </c>
      <c r="AB60" s="34"/>
      <c r="AC60" s="112"/>
      <c r="AD60" s="68"/>
      <c r="AE60" s="69"/>
      <c r="AF60" s="83"/>
      <c r="AG60" s="84"/>
      <c r="AH60" s="27"/>
      <c r="AI60" s="88"/>
      <c r="AJ60" s="89"/>
      <c r="AK60" s="90"/>
      <c r="AL60" s="91"/>
      <c r="AM60" s="70"/>
      <c r="AN60" s="70"/>
      <c r="AO60" s="70"/>
      <c r="AP60" s="70"/>
      <c r="AQ60" s="70"/>
      <c r="AR60" s="70"/>
      <c r="AS60" s="49"/>
    </row>
    <row r="61" spans="2:45" s="4" customFormat="1" ht="15" customHeight="1">
      <c r="B61" s="50">
        <v>6</v>
      </c>
      <c r="C61" s="165" t="s">
        <v>272</v>
      </c>
      <c r="D61" s="166" t="s">
        <v>273</v>
      </c>
      <c r="E61" s="167" t="s">
        <v>274</v>
      </c>
      <c r="F61" s="168" t="s">
        <v>150</v>
      </c>
      <c r="G61" s="140" t="s">
        <v>15</v>
      </c>
      <c r="H61" s="148" t="s">
        <v>819</v>
      </c>
      <c r="I61" s="128"/>
      <c r="J61" s="139"/>
      <c r="K61" s="139"/>
      <c r="L61" s="140" t="str">
        <f t="shared" si="6"/>
        <v/>
      </c>
      <c r="M61" s="141" t="s">
        <v>1069</v>
      </c>
      <c r="N61" s="141"/>
      <c r="O61" s="141"/>
      <c r="P61" s="141"/>
      <c r="Q61" s="141"/>
      <c r="R61" s="141"/>
      <c r="S61" s="139" t="str">
        <f t="shared" si="7"/>
        <v/>
      </c>
      <c r="T61" s="204" t="s">
        <v>1065</v>
      </c>
      <c r="U61" s="141">
        <v>19</v>
      </c>
      <c r="V61" s="141">
        <v>32</v>
      </c>
      <c r="W61" s="138">
        <v>5</v>
      </c>
      <c r="X61" s="148">
        <v>10</v>
      </c>
      <c r="Y61" s="122">
        <f t="shared" si="8"/>
        <v>66</v>
      </c>
      <c r="Z61" s="123">
        <f t="shared" si="9"/>
        <v>1.7</v>
      </c>
      <c r="AA61" s="139" t="str">
        <f t="shared" si="10"/>
        <v/>
      </c>
      <c r="AB61" s="34"/>
      <c r="AC61" s="112"/>
      <c r="AD61" s="68"/>
      <c r="AE61" s="69"/>
      <c r="AF61" s="83"/>
      <c r="AG61" s="84"/>
      <c r="AH61" s="27"/>
      <c r="AI61" s="88"/>
      <c r="AJ61" s="89"/>
      <c r="AK61" s="90"/>
      <c r="AL61" s="91"/>
      <c r="AM61" s="70"/>
      <c r="AN61" s="70"/>
      <c r="AO61" s="70"/>
      <c r="AP61" s="70"/>
      <c r="AQ61" s="70"/>
      <c r="AR61" s="70"/>
      <c r="AS61" s="49"/>
    </row>
    <row r="62" spans="2:45" s="4" customFormat="1" ht="15" customHeight="1">
      <c r="B62" s="50">
        <v>7</v>
      </c>
      <c r="C62" s="165" t="s">
        <v>1025</v>
      </c>
      <c r="D62" s="166" t="s">
        <v>243</v>
      </c>
      <c r="E62" s="167" t="s">
        <v>59</v>
      </c>
      <c r="F62" s="168" t="s">
        <v>712</v>
      </c>
      <c r="G62" s="140" t="s">
        <v>15</v>
      </c>
      <c r="H62" s="148" t="s">
        <v>819</v>
      </c>
      <c r="I62" s="128"/>
      <c r="J62" s="139"/>
      <c r="K62" s="139"/>
      <c r="L62" s="140" t="str">
        <f t="shared" si="6"/>
        <v/>
      </c>
      <c r="M62" s="141" t="s">
        <v>1069</v>
      </c>
      <c r="N62" s="141"/>
      <c r="O62" s="141"/>
      <c r="P62" s="141"/>
      <c r="Q62" s="141"/>
      <c r="R62" s="141"/>
      <c r="S62" s="139" t="str">
        <f t="shared" si="7"/>
        <v/>
      </c>
      <c r="T62" s="204" t="s">
        <v>1065</v>
      </c>
      <c r="U62" s="141">
        <v>63</v>
      </c>
      <c r="V62" s="141">
        <v>52</v>
      </c>
      <c r="W62" s="138">
        <v>25</v>
      </c>
      <c r="X62" s="148">
        <v>65</v>
      </c>
      <c r="Y62" s="122">
        <f t="shared" si="8"/>
        <v>205</v>
      </c>
      <c r="Z62" s="123">
        <f t="shared" si="9"/>
        <v>5.0999999999999996</v>
      </c>
      <c r="AA62" s="139" t="str">
        <f t="shared" si="10"/>
        <v/>
      </c>
      <c r="AB62" s="34"/>
      <c r="AC62" s="112"/>
      <c r="AD62" s="68"/>
      <c r="AE62" s="69"/>
      <c r="AF62" s="83"/>
      <c r="AG62" s="84"/>
      <c r="AH62" s="27"/>
      <c r="AI62" s="88"/>
      <c r="AJ62" s="89"/>
      <c r="AK62" s="90"/>
      <c r="AL62" s="91"/>
      <c r="AM62" s="70"/>
      <c r="AN62" s="70"/>
      <c r="AO62" s="70"/>
      <c r="AP62" s="70"/>
      <c r="AQ62" s="70"/>
      <c r="AR62" s="70"/>
      <c r="AS62" s="49"/>
    </row>
    <row r="63" spans="2:45" s="4" customFormat="1" ht="15" customHeight="1">
      <c r="B63" s="50">
        <v>8</v>
      </c>
      <c r="C63" s="165" t="s">
        <v>652</v>
      </c>
      <c r="D63" s="166" t="s">
        <v>149</v>
      </c>
      <c r="E63" s="167" t="s">
        <v>236</v>
      </c>
      <c r="F63" s="168" t="s">
        <v>55</v>
      </c>
      <c r="G63" s="140" t="s">
        <v>15</v>
      </c>
      <c r="H63" s="148" t="s">
        <v>819</v>
      </c>
      <c r="I63" s="128"/>
      <c r="J63" s="139"/>
      <c r="K63" s="139"/>
      <c r="L63" s="140" t="str">
        <f t="shared" si="6"/>
        <v/>
      </c>
      <c r="M63" s="141" t="s">
        <v>1069</v>
      </c>
      <c r="N63" s="141"/>
      <c r="O63" s="141"/>
      <c r="P63" s="141"/>
      <c r="Q63" s="141"/>
      <c r="R63" s="141"/>
      <c r="S63" s="139" t="str">
        <f t="shared" si="7"/>
        <v/>
      </c>
      <c r="T63" s="204" t="s">
        <v>1065</v>
      </c>
      <c r="U63" s="141">
        <v>43</v>
      </c>
      <c r="V63" s="141">
        <v>12</v>
      </c>
      <c r="W63" s="138">
        <v>10</v>
      </c>
      <c r="X63" s="148">
        <v>10</v>
      </c>
      <c r="Y63" s="122">
        <f t="shared" si="8"/>
        <v>75</v>
      </c>
      <c r="Z63" s="123">
        <f t="shared" si="9"/>
        <v>1.9</v>
      </c>
      <c r="AA63" s="139" t="str">
        <f t="shared" si="10"/>
        <v/>
      </c>
      <c r="AB63" s="34"/>
      <c r="AC63" s="112"/>
      <c r="AD63" s="68"/>
      <c r="AE63" s="69"/>
      <c r="AF63" s="83"/>
      <c r="AG63" s="84"/>
      <c r="AH63" s="27"/>
      <c r="AI63" s="88"/>
      <c r="AJ63" s="89"/>
      <c r="AK63" s="90"/>
      <c r="AL63" s="91"/>
      <c r="AM63" s="70"/>
      <c r="AN63" s="70"/>
      <c r="AO63" s="70"/>
      <c r="AP63" s="70"/>
      <c r="AQ63" s="70"/>
      <c r="AR63" s="70"/>
      <c r="AS63" s="49"/>
    </row>
    <row r="64" spans="2:45" s="4" customFormat="1" ht="15" customHeight="1">
      <c r="B64" s="50">
        <v>9</v>
      </c>
      <c r="C64" s="165" t="s">
        <v>339</v>
      </c>
      <c r="D64" s="166" t="s">
        <v>340</v>
      </c>
      <c r="E64" s="167" t="s">
        <v>341</v>
      </c>
      <c r="F64" s="168" t="s">
        <v>342</v>
      </c>
      <c r="G64" s="140" t="s">
        <v>15</v>
      </c>
      <c r="H64" s="148" t="s">
        <v>819</v>
      </c>
      <c r="I64" s="128"/>
      <c r="J64" s="139"/>
      <c r="K64" s="139"/>
      <c r="L64" s="140" t="str">
        <f t="shared" si="6"/>
        <v/>
      </c>
      <c r="M64" s="141" t="s">
        <v>1069</v>
      </c>
      <c r="N64" s="141"/>
      <c r="O64" s="141"/>
      <c r="P64" s="141"/>
      <c r="Q64" s="141"/>
      <c r="R64" s="141"/>
      <c r="S64" s="139" t="str">
        <f t="shared" si="7"/>
        <v/>
      </c>
      <c r="T64" s="204" t="s">
        <v>1065</v>
      </c>
      <c r="U64" s="141">
        <v>38</v>
      </c>
      <c r="V64" s="141">
        <v>0</v>
      </c>
      <c r="W64" s="138">
        <v>5</v>
      </c>
      <c r="X64" s="148">
        <v>10</v>
      </c>
      <c r="Y64" s="122">
        <f t="shared" si="8"/>
        <v>53</v>
      </c>
      <c r="Z64" s="123">
        <f t="shared" si="9"/>
        <v>1.3</v>
      </c>
      <c r="AA64" s="139" t="str">
        <f t="shared" si="10"/>
        <v/>
      </c>
      <c r="AB64" s="34"/>
      <c r="AC64" s="112"/>
      <c r="AD64" s="68"/>
      <c r="AE64" s="69"/>
      <c r="AF64" s="83"/>
      <c r="AG64" s="84"/>
      <c r="AH64" s="27"/>
      <c r="AI64" s="88"/>
      <c r="AJ64" s="89"/>
      <c r="AK64" s="90"/>
      <c r="AL64" s="91"/>
      <c r="AM64" s="70"/>
      <c r="AN64" s="70"/>
      <c r="AO64" s="70"/>
      <c r="AP64" s="70"/>
      <c r="AQ64" s="70"/>
      <c r="AR64" s="70"/>
      <c r="AS64" s="49"/>
    </row>
    <row r="65" spans="2:45" s="4" customFormat="1" ht="15" customHeight="1">
      <c r="B65" s="50">
        <v>10</v>
      </c>
      <c r="C65" s="165" t="s">
        <v>512</v>
      </c>
      <c r="D65" s="166" t="s">
        <v>70</v>
      </c>
      <c r="E65" s="167" t="s">
        <v>127</v>
      </c>
      <c r="F65" s="168" t="s">
        <v>431</v>
      </c>
      <c r="G65" s="140" t="s">
        <v>15</v>
      </c>
      <c r="H65" s="148" t="s">
        <v>819</v>
      </c>
      <c r="I65" s="128"/>
      <c r="J65" s="139"/>
      <c r="K65" s="139"/>
      <c r="L65" s="140" t="str">
        <f t="shared" si="6"/>
        <v/>
      </c>
      <c r="M65" s="141" t="s">
        <v>1069</v>
      </c>
      <c r="N65" s="141"/>
      <c r="O65" s="141"/>
      <c r="P65" s="141"/>
      <c r="Q65" s="141"/>
      <c r="R65" s="141"/>
      <c r="S65" s="139" t="str">
        <f t="shared" si="7"/>
        <v/>
      </c>
      <c r="T65" s="204" t="s">
        <v>1065</v>
      </c>
      <c r="U65" s="141">
        <v>8</v>
      </c>
      <c r="V65" s="141">
        <v>10</v>
      </c>
      <c r="W65" s="138">
        <v>5</v>
      </c>
      <c r="X65" s="148">
        <v>10</v>
      </c>
      <c r="Y65" s="122">
        <f t="shared" si="8"/>
        <v>33</v>
      </c>
      <c r="Z65" s="123">
        <f t="shared" si="9"/>
        <v>0.8</v>
      </c>
      <c r="AA65" s="139" t="str">
        <f t="shared" si="10"/>
        <v/>
      </c>
      <c r="AB65" s="34"/>
      <c r="AC65" s="112"/>
      <c r="AD65" s="68"/>
      <c r="AE65" s="69"/>
      <c r="AF65" s="83"/>
      <c r="AG65" s="84"/>
      <c r="AH65" s="27"/>
      <c r="AI65" s="88"/>
      <c r="AJ65" s="89"/>
      <c r="AK65" s="90"/>
      <c r="AL65" s="91"/>
      <c r="AM65" s="70"/>
      <c r="AN65" s="70"/>
      <c r="AO65" s="70"/>
      <c r="AP65" s="70"/>
      <c r="AQ65" s="70"/>
      <c r="AR65" s="70"/>
      <c r="AS65" s="49"/>
    </row>
    <row r="66" spans="2:45" s="4" customFormat="1" ht="15" customHeight="1">
      <c r="B66" s="50">
        <v>11</v>
      </c>
      <c r="C66" s="165" t="s">
        <v>155</v>
      </c>
      <c r="D66" s="166" t="s">
        <v>105</v>
      </c>
      <c r="E66" s="167" t="s">
        <v>156</v>
      </c>
      <c r="F66" s="168" t="s">
        <v>157</v>
      </c>
      <c r="G66" s="140" t="s">
        <v>15</v>
      </c>
      <c r="H66" s="148" t="s">
        <v>819</v>
      </c>
      <c r="I66" s="128"/>
      <c r="J66" s="139"/>
      <c r="K66" s="139"/>
      <c r="L66" s="140" t="str">
        <f t="shared" si="6"/>
        <v/>
      </c>
      <c r="M66" s="141" t="s">
        <v>1069</v>
      </c>
      <c r="N66" s="141"/>
      <c r="O66" s="141"/>
      <c r="P66" s="141"/>
      <c r="Q66" s="141"/>
      <c r="R66" s="141"/>
      <c r="S66" s="139" t="str">
        <f t="shared" si="7"/>
        <v/>
      </c>
      <c r="T66" s="204" t="s">
        <v>1065</v>
      </c>
      <c r="U66" s="141">
        <v>64</v>
      </c>
      <c r="V66" s="141">
        <v>25</v>
      </c>
      <c r="W66" s="138">
        <v>25</v>
      </c>
      <c r="X66" s="148">
        <v>50</v>
      </c>
      <c r="Y66" s="122">
        <f t="shared" si="8"/>
        <v>164</v>
      </c>
      <c r="Z66" s="123">
        <f t="shared" si="9"/>
        <v>4.0999999999999996</v>
      </c>
      <c r="AA66" s="139" t="str">
        <f t="shared" si="10"/>
        <v/>
      </c>
      <c r="AB66" s="34"/>
      <c r="AC66" s="112"/>
      <c r="AD66" s="68"/>
      <c r="AE66" s="69"/>
      <c r="AF66" s="83"/>
      <c r="AG66" s="84"/>
      <c r="AH66" s="27"/>
      <c r="AI66" s="88"/>
      <c r="AJ66" s="89"/>
      <c r="AK66" s="90"/>
      <c r="AL66" s="91"/>
      <c r="AM66" s="70"/>
      <c r="AN66" s="70"/>
      <c r="AO66" s="70"/>
      <c r="AP66" s="70"/>
      <c r="AQ66" s="70"/>
      <c r="AR66" s="70"/>
      <c r="AS66" s="49"/>
    </row>
    <row r="67" spans="2:45" s="4" customFormat="1" ht="15" customHeight="1">
      <c r="B67" s="50">
        <v>12</v>
      </c>
      <c r="C67" s="165" t="s">
        <v>1026</v>
      </c>
      <c r="D67" s="166" t="s">
        <v>564</v>
      </c>
      <c r="E67" s="167" t="s">
        <v>129</v>
      </c>
      <c r="F67" s="168" t="s">
        <v>141</v>
      </c>
      <c r="G67" s="140">
        <v>0</v>
      </c>
      <c r="H67" s="148" t="s">
        <v>819</v>
      </c>
      <c r="I67" s="128"/>
      <c r="J67" s="139"/>
      <c r="K67" s="139"/>
      <c r="L67" s="140" t="str">
        <f t="shared" si="6"/>
        <v>Không đủ ĐKDT</v>
      </c>
      <c r="M67" s="141" t="s">
        <v>1069</v>
      </c>
      <c r="N67" s="141"/>
      <c r="O67" s="141"/>
      <c r="P67" s="141"/>
      <c r="Q67" s="141"/>
      <c r="R67" s="141"/>
      <c r="S67" s="139" t="str">
        <f t="shared" si="7"/>
        <v>Không đủ ĐKDT</v>
      </c>
      <c r="T67" s="204" t="s">
        <v>1065</v>
      </c>
      <c r="U67" s="148" t="s">
        <v>1086</v>
      </c>
      <c r="V67" s="148" t="s">
        <v>1086</v>
      </c>
      <c r="W67" s="148" t="s">
        <v>1086</v>
      </c>
      <c r="X67" s="148" t="s">
        <v>1086</v>
      </c>
      <c r="Y67" s="122">
        <f t="shared" si="8"/>
        <v>0</v>
      </c>
      <c r="Z67" s="123">
        <f t="shared" si="9"/>
        <v>0</v>
      </c>
      <c r="AA67" s="139" t="str">
        <f t="shared" si="10"/>
        <v>Không đủ ĐKDT</v>
      </c>
      <c r="AB67" s="34"/>
      <c r="AC67" s="112"/>
      <c r="AD67" s="68"/>
      <c r="AE67" s="69"/>
      <c r="AF67" s="83"/>
      <c r="AG67" s="84"/>
      <c r="AH67" s="27"/>
      <c r="AI67" s="88"/>
      <c r="AJ67" s="89"/>
      <c r="AK67" s="90"/>
      <c r="AL67" s="91"/>
      <c r="AM67" s="70"/>
      <c r="AN67" s="70"/>
      <c r="AO67" s="70"/>
      <c r="AP67" s="70"/>
      <c r="AQ67" s="70"/>
      <c r="AR67" s="70"/>
      <c r="AS67" s="49"/>
    </row>
    <row r="68" spans="2:45" s="4" customFormat="1" ht="15" customHeight="1">
      <c r="B68" s="50">
        <v>13</v>
      </c>
      <c r="C68" s="165" t="s">
        <v>401</v>
      </c>
      <c r="D68" s="166" t="s">
        <v>402</v>
      </c>
      <c r="E68" s="167" t="s">
        <v>98</v>
      </c>
      <c r="F68" s="168" t="s">
        <v>403</v>
      </c>
      <c r="G68" s="140">
        <v>0</v>
      </c>
      <c r="H68" s="148" t="s">
        <v>819</v>
      </c>
      <c r="I68" s="128"/>
      <c r="J68" s="139"/>
      <c r="K68" s="139"/>
      <c r="L68" s="140" t="str">
        <f t="shared" si="6"/>
        <v>Không đủ ĐKDT</v>
      </c>
      <c r="M68" s="141" t="s">
        <v>1069</v>
      </c>
      <c r="N68" s="141"/>
      <c r="O68" s="141"/>
      <c r="P68" s="141"/>
      <c r="Q68" s="141"/>
      <c r="R68" s="141"/>
      <c r="S68" s="139" t="str">
        <f t="shared" si="7"/>
        <v>Không đủ ĐKDT</v>
      </c>
      <c r="T68" s="204" t="s">
        <v>1065</v>
      </c>
      <c r="U68" s="148" t="s">
        <v>1086</v>
      </c>
      <c r="V68" s="148" t="s">
        <v>1086</v>
      </c>
      <c r="W68" s="148" t="s">
        <v>1086</v>
      </c>
      <c r="X68" s="148" t="s">
        <v>1086</v>
      </c>
      <c r="Y68" s="122">
        <f t="shared" si="8"/>
        <v>0</v>
      </c>
      <c r="Z68" s="123">
        <f t="shared" si="9"/>
        <v>0</v>
      </c>
      <c r="AA68" s="139" t="str">
        <f t="shared" si="10"/>
        <v>Không đủ ĐKDT</v>
      </c>
      <c r="AB68" s="34"/>
      <c r="AC68" s="112"/>
      <c r="AD68" s="68"/>
      <c r="AE68" s="69"/>
      <c r="AF68" s="83"/>
      <c r="AG68" s="84"/>
      <c r="AH68" s="27"/>
      <c r="AI68" s="88"/>
      <c r="AJ68" s="89"/>
      <c r="AK68" s="90"/>
      <c r="AL68" s="91"/>
      <c r="AM68" s="70"/>
      <c r="AN68" s="70"/>
      <c r="AO68" s="70"/>
      <c r="AP68" s="70"/>
      <c r="AQ68" s="70"/>
      <c r="AR68" s="70"/>
      <c r="AS68" s="49"/>
    </row>
    <row r="69" spans="2:45" s="4" customFormat="1" ht="15" customHeight="1">
      <c r="B69" s="50">
        <v>14</v>
      </c>
      <c r="C69" s="165" t="s">
        <v>1027</v>
      </c>
      <c r="D69" s="166" t="s">
        <v>105</v>
      </c>
      <c r="E69" s="167" t="s">
        <v>98</v>
      </c>
      <c r="F69" s="168" t="s">
        <v>159</v>
      </c>
      <c r="G69" s="140" t="s">
        <v>15</v>
      </c>
      <c r="H69" s="148" t="s">
        <v>819</v>
      </c>
      <c r="I69" s="128"/>
      <c r="J69" s="139"/>
      <c r="K69" s="139"/>
      <c r="L69" s="140" t="str">
        <f t="shared" si="6"/>
        <v/>
      </c>
      <c r="M69" s="141" t="s">
        <v>1069</v>
      </c>
      <c r="N69" s="141"/>
      <c r="O69" s="141"/>
      <c r="P69" s="141"/>
      <c r="Q69" s="141"/>
      <c r="R69" s="141"/>
      <c r="S69" s="139" t="str">
        <f t="shared" si="7"/>
        <v/>
      </c>
      <c r="T69" s="204" t="s">
        <v>1065</v>
      </c>
      <c r="U69" s="141">
        <v>30</v>
      </c>
      <c r="V69" s="141">
        <v>6</v>
      </c>
      <c r="W69" s="138">
        <v>30</v>
      </c>
      <c r="X69" s="148">
        <v>10</v>
      </c>
      <c r="Y69" s="122">
        <f t="shared" si="8"/>
        <v>76</v>
      </c>
      <c r="Z69" s="123">
        <f t="shared" si="9"/>
        <v>1.9</v>
      </c>
      <c r="AA69" s="139" t="str">
        <f t="shared" si="10"/>
        <v/>
      </c>
      <c r="AB69" s="34"/>
      <c r="AC69" s="112"/>
      <c r="AD69" s="68"/>
      <c r="AE69" s="69"/>
      <c r="AF69" s="83"/>
      <c r="AG69" s="84"/>
      <c r="AH69" s="27"/>
      <c r="AI69" s="88"/>
      <c r="AJ69" s="89"/>
      <c r="AK69" s="90"/>
      <c r="AL69" s="91"/>
      <c r="AM69" s="70"/>
      <c r="AN69" s="70"/>
      <c r="AO69" s="70"/>
      <c r="AP69" s="70"/>
      <c r="AQ69" s="70"/>
      <c r="AR69" s="70"/>
      <c r="AS69" s="49"/>
    </row>
    <row r="70" spans="2:45" s="4" customFormat="1" ht="15" customHeight="1">
      <c r="B70" s="50">
        <v>15</v>
      </c>
      <c r="C70" s="165" t="s">
        <v>1028</v>
      </c>
      <c r="D70" s="166" t="s">
        <v>78</v>
      </c>
      <c r="E70" s="167" t="s">
        <v>64</v>
      </c>
      <c r="F70" s="168" t="s">
        <v>418</v>
      </c>
      <c r="G70" s="140" t="s">
        <v>15</v>
      </c>
      <c r="H70" s="148" t="s">
        <v>819</v>
      </c>
      <c r="I70" s="128"/>
      <c r="J70" s="139"/>
      <c r="K70" s="139"/>
      <c r="L70" s="140" t="str">
        <f t="shared" si="6"/>
        <v/>
      </c>
      <c r="M70" s="141" t="s">
        <v>1069</v>
      </c>
      <c r="N70" s="141"/>
      <c r="O70" s="141"/>
      <c r="P70" s="141"/>
      <c r="Q70" s="141"/>
      <c r="R70" s="141"/>
      <c r="S70" s="139" t="str">
        <f t="shared" si="7"/>
        <v/>
      </c>
      <c r="T70" s="204" t="s">
        <v>1065</v>
      </c>
      <c r="U70" s="141">
        <v>51</v>
      </c>
      <c r="V70" s="141">
        <v>47</v>
      </c>
      <c r="W70" s="138">
        <v>20</v>
      </c>
      <c r="X70" s="148">
        <v>35</v>
      </c>
      <c r="Y70" s="122">
        <f t="shared" si="8"/>
        <v>153</v>
      </c>
      <c r="Z70" s="123">
        <f t="shared" si="9"/>
        <v>3.8</v>
      </c>
      <c r="AA70" s="139" t="str">
        <f t="shared" si="10"/>
        <v/>
      </c>
      <c r="AB70" s="34"/>
      <c r="AC70" s="112"/>
      <c r="AD70" s="68"/>
      <c r="AE70" s="69"/>
      <c r="AF70" s="83"/>
      <c r="AG70" s="84"/>
      <c r="AH70" s="27"/>
      <c r="AI70" s="88"/>
      <c r="AJ70" s="89"/>
      <c r="AK70" s="90"/>
      <c r="AL70" s="91"/>
      <c r="AM70" s="70"/>
      <c r="AN70" s="70"/>
      <c r="AO70" s="70"/>
      <c r="AP70" s="70"/>
      <c r="AQ70" s="70"/>
      <c r="AR70" s="70"/>
      <c r="AS70" s="49"/>
    </row>
    <row r="71" spans="2:45" s="4" customFormat="1" ht="15" customHeight="1">
      <c r="B71" s="50">
        <v>16</v>
      </c>
      <c r="C71" s="165" t="s">
        <v>1029</v>
      </c>
      <c r="D71" s="166" t="s">
        <v>314</v>
      </c>
      <c r="E71" s="167" t="s">
        <v>64</v>
      </c>
      <c r="F71" s="168" t="s">
        <v>774</v>
      </c>
      <c r="G71" s="140" t="s">
        <v>15</v>
      </c>
      <c r="H71" s="148" t="s">
        <v>819</v>
      </c>
      <c r="I71" s="128"/>
      <c r="J71" s="139"/>
      <c r="K71" s="139"/>
      <c r="L71" s="140" t="str">
        <f t="shared" si="6"/>
        <v/>
      </c>
      <c r="M71" s="141" t="s">
        <v>1069</v>
      </c>
      <c r="N71" s="141"/>
      <c r="O71" s="141"/>
      <c r="P71" s="141"/>
      <c r="Q71" s="141"/>
      <c r="R71" s="141"/>
      <c r="S71" s="139" t="str">
        <f t="shared" si="7"/>
        <v/>
      </c>
      <c r="T71" s="204" t="s">
        <v>1065</v>
      </c>
      <c r="U71" s="141">
        <v>54</v>
      </c>
      <c r="V71" s="141">
        <v>44</v>
      </c>
      <c r="W71" s="138">
        <v>60</v>
      </c>
      <c r="X71" s="148">
        <v>10</v>
      </c>
      <c r="Y71" s="122">
        <f t="shared" si="8"/>
        <v>168</v>
      </c>
      <c r="Z71" s="123">
        <f t="shared" si="9"/>
        <v>4.2</v>
      </c>
      <c r="AA71" s="139" t="str">
        <f t="shared" si="10"/>
        <v/>
      </c>
      <c r="AB71" s="34"/>
      <c r="AC71" s="112"/>
      <c r="AD71" s="68"/>
      <c r="AE71" s="69"/>
      <c r="AF71" s="83"/>
      <c r="AG71" s="84"/>
      <c r="AH71" s="27"/>
      <c r="AI71" s="88"/>
      <c r="AJ71" s="89"/>
      <c r="AK71" s="90"/>
      <c r="AL71" s="91"/>
      <c r="AM71" s="70"/>
      <c r="AN71" s="70"/>
      <c r="AO71" s="70"/>
      <c r="AP71" s="70"/>
      <c r="AQ71" s="70"/>
      <c r="AR71" s="70"/>
      <c r="AS71" s="49"/>
    </row>
    <row r="72" spans="2:45" s="4" customFormat="1" ht="15" customHeight="1">
      <c r="B72" s="50">
        <v>17</v>
      </c>
      <c r="C72" s="165" t="s">
        <v>569</v>
      </c>
      <c r="D72" s="166" t="s">
        <v>246</v>
      </c>
      <c r="E72" s="167" t="s">
        <v>68</v>
      </c>
      <c r="F72" s="168" t="s">
        <v>418</v>
      </c>
      <c r="G72" s="140" t="s">
        <v>15</v>
      </c>
      <c r="H72" s="148" t="s">
        <v>819</v>
      </c>
      <c r="I72" s="128"/>
      <c r="J72" s="139"/>
      <c r="K72" s="139"/>
      <c r="L72" s="140" t="str">
        <f t="shared" si="6"/>
        <v/>
      </c>
      <c r="M72" s="141" t="s">
        <v>1069</v>
      </c>
      <c r="N72" s="141"/>
      <c r="O72" s="141"/>
      <c r="P72" s="141"/>
      <c r="Q72" s="141"/>
      <c r="R72" s="141"/>
      <c r="S72" s="139" t="str">
        <f t="shared" si="7"/>
        <v/>
      </c>
      <c r="T72" s="204" t="s">
        <v>1065</v>
      </c>
      <c r="U72" s="141">
        <v>69</v>
      </c>
      <c r="V72" s="141">
        <v>60</v>
      </c>
      <c r="W72" s="138">
        <v>20</v>
      </c>
      <c r="X72" s="148">
        <v>70</v>
      </c>
      <c r="Y72" s="122">
        <f t="shared" si="8"/>
        <v>219</v>
      </c>
      <c r="Z72" s="123">
        <f t="shared" si="9"/>
        <v>5.5</v>
      </c>
      <c r="AA72" s="139" t="str">
        <f t="shared" si="10"/>
        <v/>
      </c>
      <c r="AB72" s="34"/>
      <c r="AC72" s="112"/>
      <c r="AD72" s="68"/>
      <c r="AE72" s="69"/>
      <c r="AF72" s="83"/>
      <c r="AG72" s="84"/>
      <c r="AH72" s="27"/>
      <c r="AI72" s="88"/>
      <c r="AJ72" s="89"/>
      <c r="AK72" s="90"/>
      <c r="AL72" s="91"/>
      <c r="AM72" s="70"/>
      <c r="AN72" s="70"/>
      <c r="AO72" s="70"/>
      <c r="AP72" s="70"/>
      <c r="AQ72" s="70"/>
      <c r="AR72" s="70"/>
      <c r="AS72" s="49"/>
    </row>
    <row r="73" spans="2:45" s="4" customFormat="1" ht="15" customHeight="1">
      <c r="B73" s="50">
        <v>18</v>
      </c>
      <c r="C73" s="165" t="s">
        <v>788</v>
      </c>
      <c r="D73" s="166" t="s">
        <v>244</v>
      </c>
      <c r="E73" s="167" t="s">
        <v>132</v>
      </c>
      <c r="F73" s="168" t="s">
        <v>664</v>
      </c>
      <c r="G73" s="140">
        <v>0</v>
      </c>
      <c r="H73" s="148" t="s">
        <v>819</v>
      </c>
      <c r="I73" s="128"/>
      <c r="J73" s="139"/>
      <c r="K73" s="139"/>
      <c r="L73" s="140" t="str">
        <f t="shared" si="6"/>
        <v>Không đủ ĐKDT</v>
      </c>
      <c r="M73" s="141" t="s">
        <v>1069</v>
      </c>
      <c r="N73" s="141"/>
      <c r="O73" s="141"/>
      <c r="P73" s="141"/>
      <c r="Q73" s="141"/>
      <c r="R73" s="141"/>
      <c r="S73" s="139" t="str">
        <f t="shared" si="7"/>
        <v>Không đủ ĐKDT</v>
      </c>
      <c r="T73" s="204" t="s">
        <v>1065</v>
      </c>
      <c r="U73" s="148" t="s">
        <v>1086</v>
      </c>
      <c r="V73" s="148" t="s">
        <v>1086</v>
      </c>
      <c r="W73" s="148" t="s">
        <v>1086</v>
      </c>
      <c r="X73" s="148" t="s">
        <v>1086</v>
      </c>
      <c r="Y73" s="122">
        <f t="shared" si="8"/>
        <v>0</v>
      </c>
      <c r="Z73" s="123">
        <f t="shared" si="9"/>
        <v>0</v>
      </c>
      <c r="AA73" s="139" t="str">
        <f t="shared" si="10"/>
        <v>Không đủ ĐKDT</v>
      </c>
      <c r="AB73" s="34"/>
      <c r="AC73" s="112"/>
      <c r="AD73" s="68"/>
      <c r="AE73" s="69"/>
      <c r="AF73" s="83"/>
      <c r="AG73" s="84"/>
      <c r="AH73" s="27"/>
      <c r="AI73" s="88"/>
      <c r="AJ73" s="89"/>
      <c r="AK73" s="90"/>
      <c r="AL73" s="91"/>
      <c r="AM73" s="70"/>
      <c r="AN73" s="70"/>
      <c r="AO73" s="70"/>
      <c r="AP73" s="70"/>
      <c r="AQ73" s="70"/>
      <c r="AR73" s="70"/>
      <c r="AS73" s="49"/>
    </row>
    <row r="74" spans="2:45" s="4" customFormat="1" ht="15" customHeight="1">
      <c r="B74" s="50">
        <v>19</v>
      </c>
      <c r="C74" s="165" t="s">
        <v>1030</v>
      </c>
      <c r="D74" s="166" t="s">
        <v>139</v>
      </c>
      <c r="E74" s="167" t="s">
        <v>1031</v>
      </c>
      <c r="F74" s="168" t="s">
        <v>293</v>
      </c>
      <c r="G74" s="140">
        <v>0</v>
      </c>
      <c r="H74" s="148" t="s">
        <v>819</v>
      </c>
      <c r="I74" s="128"/>
      <c r="J74" s="139"/>
      <c r="K74" s="139"/>
      <c r="L74" s="140" t="str">
        <f t="shared" si="6"/>
        <v>Không đủ ĐKDT</v>
      </c>
      <c r="M74" s="141" t="s">
        <v>1069</v>
      </c>
      <c r="N74" s="141"/>
      <c r="O74" s="141"/>
      <c r="P74" s="141"/>
      <c r="Q74" s="141"/>
      <c r="R74" s="141"/>
      <c r="S74" s="139" t="str">
        <f t="shared" si="7"/>
        <v>Không đủ ĐKDT</v>
      </c>
      <c r="T74" s="204" t="s">
        <v>1065</v>
      </c>
      <c r="U74" s="148" t="s">
        <v>1086</v>
      </c>
      <c r="V74" s="148" t="s">
        <v>1086</v>
      </c>
      <c r="W74" s="148" t="s">
        <v>1086</v>
      </c>
      <c r="X74" s="148" t="s">
        <v>1086</v>
      </c>
      <c r="Y74" s="122">
        <f t="shared" si="8"/>
        <v>0</v>
      </c>
      <c r="Z74" s="123">
        <f t="shared" si="9"/>
        <v>0</v>
      </c>
      <c r="AA74" s="139" t="str">
        <f t="shared" si="10"/>
        <v>Không đủ ĐKDT</v>
      </c>
      <c r="AB74" s="34"/>
      <c r="AC74" s="112"/>
      <c r="AD74" s="68"/>
      <c r="AE74" s="69"/>
      <c r="AF74" s="83"/>
      <c r="AG74" s="84"/>
      <c r="AH74" s="27"/>
      <c r="AI74" s="88"/>
      <c r="AJ74" s="89"/>
      <c r="AK74" s="90"/>
      <c r="AL74" s="91"/>
      <c r="AM74" s="70"/>
      <c r="AN74" s="70"/>
      <c r="AO74" s="70"/>
      <c r="AP74" s="70"/>
      <c r="AQ74" s="70"/>
      <c r="AR74" s="70"/>
      <c r="AS74" s="49"/>
    </row>
    <row r="75" spans="2:45" s="4" customFormat="1" ht="15" customHeight="1">
      <c r="B75" s="50">
        <v>20</v>
      </c>
      <c r="C75" s="165" t="s">
        <v>452</v>
      </c>
      <c r="D75" s="166" t="s">
        <v>191</v>
      </c>
      <c r="E75" s="167" t="s">
        <v>77</v>
      </c>
      <c r="F75" s="168" t="s">
        <v>427</v>
      </c>
      <c r="G75" s="140" t="s">
        <v>15</v>
      </c>
      <c r="H75" s="148" t="s">
        <v>819</v>
      </c>
      <c r="I75" s="128"/>
      <c r="J75" s="139"/>
      <c r="K75" s="139"/>
      <c r="L75" s="140" t="str">
        <f t="shared" ref="L75:L95" si="11">+IF(OR($G75=0,$H75=0),"Không đủ ĐKDT","")</f>
        <v/>
      </c>
      <c r="M75" s="141" t="s">
        <v>1069</v>
      </c>
      <c r="N75" s="141"/>
      <c r="O75" s="141"/>
      <c r="P75" s="141"/>
      <c r="Q75" s="141"/>
      <c r="R75" s="141"/>
      <c r="S75" s="139" t="str">
        <f t="shared" ref="S75:S95" si="12">+IF(OR($G75=0,$H75=0),"Không đủ ĐKDT","")</f>
        <v/>
      </c>
      <c r="T75" s="204" t="s">
        <v>1065</v>
      </c>
      <c r="U75" s="141">
        <v>64</v>
      </c>
      <c r="V75" s="141">
        <v>40</v>
      </c>
      <c r="W75" s="138">
        <v>70</v>
      </c>
      <c r="X75" s="148">
        <v>10</v>
      </c>
      <c r="Y75" s="122">
        <f t="shared" ref="Y75:Y95" si="13">SUM(U75:X75)</f>
        <v>184</v>
      </c>
      <c r="Z75" s="123">
        <f t="shared" ref="Z75:Z95" si="14">ROUND(Y75/40,1)</f>
        <v>4.5999999999999996</v>
      </c>
      <c r="AA75" s="139" t="str">
        <f t="shared" ref="AA75:AA95" si="15">+IF($G75=0,"Không đủ ĐKDT","")</f>
        <v/>
      </c>
      <c r="AB75" s="34"/>
      <c r="AC75" s="112"/>
      <c r="AD75" s="68"/>
      <c r="AE75" s="69"/>
      <c r="AF75" s="83"/>
      <c r="AG75" s="84"/>
      <c r="AH75" s="27"/>
      <c r="AI75" s="88"/>
      <c r="AJ75" s="89"/>
      <c r="AK75" s="90"/>
      <c r="AL75" s="91"/>
      <c r="AM75" s="70"/>
      <c r="AN75" s="70"/>
      <c r="AO75" s="70"/>
      <c r="AP75" s="70"/>
      <c r="AQ75" s="70"/>
      <c r="AR75" s="70"/>
      <c r="AS75" s="49"/>
    </row>
    <row r="76" spans="2:45" s="4" customFormat="1" ht="15" customHeight="1">
      <c r="B76" s="50">
        <v>21</v>
      </c>
      <c r="C76" s="165" t="s">
        <v>744</v>
      </c>
      <c r="D76" s="166" t="s">
        <v>58</v>
      </c>
      <c r="E76" s="167" t="s">
        <v>77</v>
      </c>
      <c r="F76" s="168" t="s">
        <v>347</v>
      </c>
      <c r="G76" s="140" t="s">
        <v>15</v>
      </c>
      <c r="H76" s="148" t="s">
        <v>819</v>
      </c>
      <c r="I76" s="128"/>
      <c r="J76" s="139"/>
      <c r="K76" s="139"/>
      <c r="L76" s="140" t="str">
        <f t="shared" si="11"/>
        <v/>
      </c>
      <c r="M76" s="141" t="s">
        <v>1069</v>
      </c>
      <c r="N76" s="141"/>
      <c r="O76" s="141"/>
      <c r="P76" s="141"/>
      <c r="Q76" s="141"/>
      <c r="R76" s="141"/>
      <c r="S76" s="139" t="str">
        <f t="shared" si="12"/>
        <v/>
      </c>
      <c r="T76" s="204" t="s">
        <v>1065</v>
      </c>
      <c r="U76" s="141">
        <v>74</v>
      </c>
      <c r="V76" s="141">
        <v>72</v>
      </c>
      <c r="W76" s="138">
        <v>55</v>
      </c>
      <c r="X76" s="148">
        <v>10</v>
      </c>
      <c r="Y76" s="122">
        <f t="shared" si="13"/>
        <v>211</v>
      </c>
      <c r="Z76" s="123">
        <f t="shared" si="14"/>
        <v>5.3</v>
      </c>
      <c r="AA76" s="139" t="str">
        <f t="shared" si="15"/>
        <v/>
      </c>
      <c r="AB76" s="34"/>
      <c r="AC76" s="112"/>
      <c r="AD76" s="68"/>
      <c r="AE76" s="69"/>
      <c r="AF76" s="83"/>
      <c r="AG76" s="84"/>
      <c r="AH76" s="27"/>
      <c r="AI76" s="88"/>
      <c r="AJ76" s="89"/>
      <c r="AK76" s="90"/>
      <c r="AL76" s="91"/>
      <c r="AM76" s="70"/>
      <c r="AN76" s="70"/>
      <c r="AO76" s="70"/>
      <c r="AP76" s="70"/>
      <c r="AQ76" s="70"/>
      <c r="AR76" s="70"/>
      <c r="AS76" s="49"/>
    </row>
    <row r="77" spans="2:45" s="4" customFormat="1" ht="15" customHeight="1">
      <c r="B77" s="50">
        <v>22</v>
      </c>
      <c r="C77" s="165" t="s">
        <v>1032</v>
      </c>
      <c r="D77" s="166" t="s">
        <v>105</v>
      </c>
      <c r="E77" s="167" t="s">
        <v>77</v>
      </c>
      <c r="F77" s="168" t="s">
        <v>394</v>
      </c>
      <c r="G77" s="140" t="s">
        <v>15</v>
      </c>
      <c r="H77" s="148" t="s">
        <v>819</v>
      </c>
      <c r="I77" s="128"/>
      <c r="J77" s="139"/>
      <c r="K77" s="139"/>
      <c r="L77" s="140" t="str">
        <f t="shared" si="11"/>
        <v/>
      </c>
      <c r="M77" s="141" t="s">
        <v>1069</v>
      </c>
      <c r="N77" s="141"/>
      <c r="O77" s="141"/>
      <c r="P77" s="141"/>
      <c r="Q77" s="141"/>
      <c r="R77" s="141"/>
      <c r="S77" s="139" t="str">
        <f t="shared" si="12"/>
        <v/>
      </c>
      <c r="T77" s="204" t="s">
        <v>1065</v>
      </c>
      <c r="U77" s="141">
        <v>33</v>
      </c>
      <c r="V77" s="141">
        <v>32</v>
      </c>
      <c r="W77" s="138">
        <v>15</v>
      </c>
      <c r="X77" s="148">
        <v>10</v>
      </c>
      <c r="Y77" s="122">
        <f t="shared" si="13"/>
        <v>90</v>
      </c>
      <c r="Z77" s="123">
        <f t="shared" si="14"/>
        <v>2.2999999999999998</v>
      </c>
      <c r="AA77" s="139" t="str">
        <f t="shared" si="15"/>
        <v/>
      </c>
      <c r="AB77" s="34"/>
      <c r="AC77" s="112"/>
      <c r="AD77" s="68"/>
      <c r="AE77" s="69"/>
      <c r="AF77" s="83"/>
      <c r="AG77" s="84"/>
      <c r="AH77" s="27"/>
      <c r="AI77" s="88"/>
      <c r="AJ77" s="89"/>
      <c r="AK77" s="90"/>
      <c r="AL77" s="91"/>
      <c r="AM77" s="70"/>
      <c r="AN77" s="70"/>
      <c r="AO77" s="70"/>
      <c r="AP77" s="70"/>
      <c r="AQ77" s="70"/>
      <c r="AR77" s="70"/>
      <c r="AS77" s="49"/>
    </row>
    <row r="78" spans="2:45" s="4" customFormat="1" ht="15" customHeight="1">
      <c r="B78" s="50">
        <v>23</v>
      </c>
      <c r="C78" s="165" t="s">
        <v>1033</v>
      </c>
      <c r="D78" s="166" t="s">
        <v>233</v>
      </c>
      <c r="E78" s="167" t="s">
        <v>1034</v>
      </c>
      <c r="F78" s="168" t="s">
        <v>712</v>
      </c>
      <c r="G78" s="140" t="s">
        <v>15</v>
      </c>
      <c r="H78" s="148" t="s">
        <v>819</v>
      </c>
      <c r="I78" s="128"/>
      <c r="J78" s="139"/>
      <c r="K78" s="139"/>
      <c r="L78" s="140" t="str">
        <f t="shared" si="11"/>
        <v/>
      </c>
      <c r="M78" s="141" t="s">
        <v>1069</v>
      </c>
      <c r="N78" s="141"/>
      <c r="O78" s="141"/>
      <c r="P78" s="141"/>
      <c r="Q78" s="141"/>
      <c r="R78" s="141"/>
      <c r="S78" s="139" t="str">
        <f t="shared" si="12"/>
        <v/>
      </c>
      <c r="T78" s="204" t="s">
        <v>1065</v>
      </c>
      <c r="U78" s="141">
        <v>58</v>
      </c>
      <c r="V78" s="141">
        <v>40</v>
      </c>
      <c r="W78" s="138">
        <v>40</v>
      </c>
      <c r="X78" s="148">
        <v>10</v>
      </c>
      <c r="Y78" s="122">
        <f t="shared" si="13"/>
        <v>148</v>
      </c>
      <c r="Z78" s="123">
        <f t="shared" si="14"/>
        <v>3.7</v>
      </c>
      <c r="AA78" s="139" t="str">
        <f t="shared" si="15"/>
        <v/>
      </c>
      <c r="AB78" s="34"/>
      <c r="AC78" s="112"/>
      <c r="AD78" s="68"/>
      <c r="AE78" s="69"/>
      <c r="AF78" s="83"/>
      <c r="AG78" s="84"/>
      <c r="AH78" s="27"/>
      <c r="AI78" s="88"/>
      <c r="AJ78" s="89"/>
      <c r="AK78" s="90"/>
      <c r="AL78" s="91"/>
      <c r="AM78" s="70"/>
      <c r="AN78" s="70"/>
      <c r="AO78" s="70"/>
      <c r="AP78" s="70"/>
      <c r="AQ78" s="70"/>
      <c r="AR78" s="70"/>
      <c r="AS78" s="49"/>
    </row>
    <row r="79" spans="2:45" s="4" customFormat="1" ht="15" customHeight="1">
      <c r="B79" s="50">
        <v>24</v>
      </c>
      <c r="C79" s="165" t="s">
        <v>1035</v>
      </c>
      <c r="D79" s="166" t="s">
        <v>105</v>
      </c>
      <c r="E79" s="167" t="s">
        <v>111</v>
      </c>
      <c r="F79" s="168" t="s">
        <v>404</v>
      </c>
      <c r="G79" s="140" t="s">
        <v>15</v>
      </c>
      <c r="H79" s="148" t="s">
        <v>819</v>
      </c>
      <c r="I79" s="128"/>
      <c r="J79" s="139"/>
      <c r="K79" s="139"/>
      <c r="L79" s="140" t="str">
        <f t="shared" si="11"/>
        <v/>
      </c>
      <c r="M79" s="141" t="s">
        <v>1069</v>
      </c>
      <c r="N79" s="141"/>
      <c r="O79" s="141"/>
      <c r="P79" s="141"/>
      <c r="Q79" s="141"/>
      <c r="R79" s="141"/>
      <c r="S79" s="139" t="str">
        <f t="shared" si="12"/>
        <v/>
      </c>
      <c r="T79" s="204" t="s">
        <v>1065</v>
      </c>
      <c r="U79" s="141">
        <v>39</v>
      </c>
      <c r="V79" s="141">
        <v>40</v>
      </c>
      <c r="W79" s="138">
        <v>35</v>
      </c>
      <c r="X79" s="148">
        <v>45</v>
      </c>
      <c r="Y79" s="122">
        <f t="shared" si="13"/>
        <v>159</v>
      </c>
      <c r="Z79" s="123">
        <f t="shared" si="14"/>
        <v>4</v>
      </c>
      <c r="AA79" s="139" t="str">
        <f t="shared" si="15"/>
        <v/>
      </c>
      <c r="AB79" s="34"/>
      <c r="AC79" s="112"/>
      <c r="AD79" s="68"/>
      <c r="AE79" s="69"/>
      <c r="AF79" s="83"/>
      <c r="AG79" s="84"/>
      <c r="AH79" s="27"/>
      <c r="AI79" s="88"/>
      <c r="AJ79" s="89"/>
      <c r="AK79" s="90"/>
      <c r="AL79" s="91"/>
      <c r="AM79" s="70"/>
      <c r="AN79" s="70"/>
      <c r="AO79" s="70"/>
      <c r="AP79" s="70"/>
      <c r="AQ79" s="70"/>
      <c r="AR79" s="70"/>
      <c r="AS79" s="49"/>
    </row>
    <row r="80" spans="2:45" s="4" customFormat="1" ht="15" customHeight="1">
      <c r="B80" s="50">
        <v>25</v>
      </c>
      <c r="C80" s="165" t="s">
        <v>795</v>
      </c>
      <c r="D80" s="166" t="s">
        <v>137</v>
      </c>
      <c r="E80" s="167" t="s">
        <v>111</v>
      </c>
      <c r="F80" s="168" t="s">
        <v>623</v>
      </c>
      <c r="G80" s="140" t="s">
        <v>15</v>
      </c>
      <c r="H80" s="148" t="s">
        <v>819</v>
      </c>
      <c r="I80" s="128"/>
      <c r="J80" s="139"/>
      <c r="K80" s="139"/>
      <c r="L80" s="140" t="str">
        <f t="shared" si="11"/>
        <v/>
      </c>
      <c r="M80" s="141" t="s">
        <v>1069</v>
      </c>
      <c r="N80" s="141"/>
      <c r="O80" s="141"/>
      <c r="P80" s="141"/>
      <c r="Q80" s="141"/>
      <c r="R80" s="141"/>
      <c r="S80" s="139" t="str">
        <f t="shared" si="12"/>
        <v/>
      </c>
      <c r="T80" s="204" t="s">
        <v>1065</v>
      </c>
      <c r="U80" s="141">
        <v>67</v>
      </c>
      <c r="V80" s="141">
        <v>60</v>
      </c>
      <c r="W80" s="138">
        <v>45</v>
      </c>
      <c r="X80" s="148">
        <v>60</v>
      </c>
      <c r="Y80" s="122">
        <f t="shared" si="13"/>
        <v>232</v>
      </c>
      <c r="Z80" s="123">
        <f t="shared" si="14"/>
        <v>5.8</v>
      </c>
      <c r="AA80" s="139" t="str">
        <f t="shared" si="15"/>
        <v/>
      </c>
      <c r="AB80" s="34"/>
      <c r="AC80" s="112"/>
      <c r="AD80" s="68"/>
      <c r="AE80" s="69"/>
      <c r="AF80" s="83"/>
      <c r="AG80" s="84"/>
      <c r="AH80" s="27"/>
      <c r="AI80" s="88"/>
      <c r="AJ80" s="89"/>
      <c r="AK80" s="90"/>
      <c r="AL80" s="91"/>
      <c r="AM80" s="70"/>
      <c r="AN80" s="70"/>
      <c r="AO80" s="70"/>
      <c r="AP80" s="70"/>
      <c r="AQ80" s="70"/>
      <c r="AR80" s="70"/>
      <c r="AS80" s="49"/>
    </row>
    <row r="81" spans="2:45" s="4" customFormat="1" ht="15" customHeight="1">
      <c r="B81" s="50">
        <v>26</v>
      </c>
      <c r="C81" s="165" t="s">
        <v>1036</v>
      </c>
      <c r="D81" s="166" t="s">
        <v>84</v>
      </c>
      <c r="E81" s="167" t="s">
        <v>113</v>
      </c>
      <c r="F81" s="168" t="s">
        <v>316</v>
      </c>
      <c r="G81" s="140" t="s">
        <v>15</v>
      </c>
      <c r="H81" s="148" t="s">
        <v>819</v>
      </c>
      <c r="I81" s="128"/>
      <c r="J81" s="139"/>
      <c r="K81" s="139"/>
      <c r="L81" s="140" t="str">
        <f t="shared" si="11"/>
        <v/>
      </c>
      <c r="M81" s="141" t="s">
        <v>1069</v>
      </c>
      <c r="N81" s="141"/>
      <c r="O81" s="141"/>
      <c r="P81" s="141"/>
      <c r="Q81" s="141"/>
      <c r="R81" s="141"/>
      <c r="S81" s="139" t="str">
        <f t="shared" si="12"/>
        <v/>
      </c>
      <c r="T81" s="204" t="s">
        <v>1065</v>
      </c>
      <c r="U81" s="141">
        <v>38</v>
      </c>
      <c r="V81" s="141">
        <v>32</v>
      </c>
      <c r="W81" s="138">
        <v>20</v>
      </c>
      <c r="X81" s="148">
        <v>10</v>
      </c>
      <c r="Y81" s="122">
        <f t="shared" si="13"/>
        <v>100</v>
      </c>
      <c r="Z81" s="123">
        <f t="shared" si="14"/>
        <v>2.5</v>
      </c>
      <c r="AA81" s="139" t="str">
        <f t="shared" si="15"/>
        <v/>
      </c>
      <c r="AB81" s="34"/>
      <c r="AC81" s="112"/>
      <c r="AD81" s="68"/>
      <c r="AE81" s="69"/>
      <c r="AF81" s="83"/>
      <c r="AG81" s="84"/>
      <c r="AH81" s="27"/>
      <c r="AI81" s="88"/>
      <c r="AJ81" s="89"/>
      <c r="AK81" s="90"/>
      <c r="AL81" s="91"/>
      <c r="AM81" s="70"/>
      <c r="AN81" s="70"/>
      <c r="AO81" s="70"/>
      <c r="AP81" s="70"/>
      <c r="AQ81" s="70"/>
      <c r="AR81" s="70"/>
      <c r="AS81" s="49"/>
    </row>
    <row r="82" spans="2:45" s="4" customFormat="1" ht="15" customHeight="1">
      <c r="B82" s="50">
        <v>27</v>
      </c>
      <c r="C82" s="165" t="s">
        <v>796</v>
      </c>
      <c r="D82" s="166" t="s">
        <v>797</v>
      </c>
      <c r="E82" s="167" t="s">
        <v>264</v>
      </c>
      <c r="F82" s="168" t="s">
        <v>459</v>
      </c>
      <c r="G82" s="140" t="s">
        <v>15</v>
      </c>
      <c r="H82" s="148" t="s">
        <v>819</v>
      </c>
      <c r="I82" s="128"/>
      <c r="J82" s="139"/>
      <c r="K82" s="139"/>
      <c r="L82" s="140" t="str">
        <f t="shared" si="11"/>
        <v/>
      </c>
      <c r="M82" s="141" t="s">
        <v>1069</v>
      </c>
      <c r="N82" s="141"/>
      <c r="O82" s="141"/>
      <c r="P82" s="141"/>
      <c r="Q82" s="141"/>
      <c r="R82" s="141"/>
      <c r="S82" s="139" t="str">
        <f t="shared" si="12"/>
        <v/>
      </c>
      <c r="T82" s="204" t="s">
        <v>1065</v>
      </c>
      <c r="U82" s="141">
        <v>44</v>
      </c>
      <c r="V82" s="141">
        <v>66</v>
      </c>
      <c r="W82" s="138">
        <v>20</v>
      </c>
      <c r="X82" s="148">
        <v>10</v>
      </c>
      <c r="Y82" s="122">
        <f t="shared" si="13"/>
        <v>140</v>
      </c>
      <c r="Z82" s="123">
        <f t="shared" si="14"/>
        <v>3.5</v>
      </c>
      <c r="AA82" s="139" t="str">
        <f t="shared" si="15"/>
        <v/>
      </c>
      <c r="AB82" s="34"/>
      <c r="AC82" s="112"/>
      <c r="AD82" s="68"/>
      <c r="AE82" s="69"/>
      <c r="AF82" s="83"/>
      <c r="AG82" s="84"/>
      <c r="AH82" s="27"/>
      <c r="AI82" s="88"/>
      <c r="AJ82" s="89"/>
      <c r="AK82" s="90"/>
      <c r="AL82" s="91"/>
      <c r="AM82" s="70"/>
      <c r="AN82" s="70"/>
      <c r="AO82" s="70"/>
      <c r="AP82" s="70"/>
      <c r="AQ82" s="70"/>
      <c r="AR82" s="70"/>
      <c r="AS82" s="49"/>
    </row>
    <row r="83" spans="2:45" s="4" customFormat="1" ht="15" customHeight="1">
      <c r="B83" s="50">
        <v>28</v>
      </c>
      <c r="C83" s="165" t="s">
        <v>1037</v>
      </c>
      <c r="D83" s="166" t="s">
        <v>80</v>
      </c>
      <c r="E83" s="167" t="s">
        <v>85</v>
      </c>
      <c r="F83" s="168" t="s">
        <v>150</v>
      </c>
      <c r="G83" s="140" t="s">
        <v>15</v>
      </c>
      <c r="H83" s="148" t="s">
        <v>819</v>
      </c>
      <c r="I83" s="128"/>
      <c r="J83" s="139"/>
      <c r="K83" s="139"/>
      <c r="L83" s="140" t="str">
        <f t="shared" si="11"/>
        <v/>
      </c>
      <c r="M83" s="141" t="s">
        <v>1069</v>
      </c>
      <c r="N83" s="141"/>
      <c r="O83" s="141"/>
      <c r="P83" s="141"/>
      <c r="Q83" s="141"/>
      <c r="R83" s="141"/>
      <c r="S83" s="139" t="str">
        <f t="shared" si="12"/>
        <v/>
      </c>
      <c r="T83" s="204" t="s">
        <v>1065</v>
      </c>
      <c r="U83" s="141">
        <v>22</v>
      </c>
      <c r="V83" s="141">
        <v>20</v>
      </c>
      <c r="W83" s="138">
        <v>15</v>
      </c>
      <c r="X83" s="148">
        <v>10</v>
      </c>
      <c r="Y83" s="122">
        <f t="shared" si="13"/>
        <v>67</v>
      </c>
      <c r="Z83" s="123">
        <f t="shared" si="14"/>
        <v>1.7</v>
      </c>
      <c r="AA83" s="139" t="str">
        <f t="shared" si="15"/>
        <v/>
      </c>
      <c r="AB83" s="34"/>
      <c r="AC83" s="112"/>
      <c r="AD83" s="68"/>
      <c r="AE83" s="69"/>
      <c r="AF83" s="83"/>
      <c r="AG83" s="84"/>
      <c r="AH83" s="27"/>
      <c r="AI83" s="88"/>
      <c r="AJ83" s="89"/>
      <c r="AK83" s="90"/>
      <c r="AL83" s="91"/>
      <c r="AM83" s="70"/>
      <c r="AN83" s="70"/>
      <c r="AO83" s="70"/>
      <c r="AP83" s="70"/>
      <c r="AQ83" s="70"/>
      <c r="AR83" s="70"/>
      <c r="AS83" s="49"/>
    </row>
    <row r="84" spans="2:45" s="4" customFormat="1" ht="15" customHeight="1">
      <c r="B84" s="50">
        <v>29</v>
      </c>
      <c r="C84" s="165" t="s">
        <v>1038</v>
      </c>
      <c r="D84" s="166" t="s">
        <v>508</v>
      </c>
      <c r="E84" s="167" t="s">
        <v>85</v>
      </c>
      <c r="F84" s="168" t="s">
        <v>363</v>
      </c>
      <c r="G84" s="140" t="s">
        <v>15</v>
      </c>
      <c r="H84" s="148" t="s">
        <v>819</v>
      </c>
      <c r="I84" s="128"/>
      <c r="J84" s="139"/>
      <c r="K84" s="139"/>
      <c r="L84" s="140" t="str">
        <f t="shared" si="11"/>
        <v/>
      </c>
      <c r="M84" s="141" t="s">
        <v>1069</v>
      </c>
      <c r="N84" s="141"/>
      <c r="O84" s="141"/>
      <c r="P84" s="141"/>
      <c r="Q84" s="141"/>
      <c r="R84" s="141"/>
      <c r="S84" s="139" t="str">
        <f t="shared" si="12"/>
        <v/>
      </c>
      <c r="T84" s="204" t="s">
        <v>1065</v>
      </c>
      <c r="U84" s="141">
        <v>8</v>
      </c>
      <c r="V84" s="141">
        <v>5</v>
      </c>
      <c r="W84" s="138">
        <v>10</v>
      </c>
      <c r="X84" s="148">
        <v>10</v>
      </c>
      <c r="Y84" s="122">
        <f t="shared" si="13"/>
        <v>33</v>
      </c>
      <c r="Z84" s="123">
        <f t="shared" si="14"/>
        <v>0.8</v>
      </c>
      <c r="AA84" s="139" t="str">
        <f t="shared" si="15"/>
        <v/>
      </c>
      <c r="AB84" s="34"/>
      <c r="AC84" s="112"/>
      <c r="AD84" s="68"/>
      <c r="AE84" s="69"/>
      <c r="AF84" s="83"/>
      <c r="AG84" s="84"/>
      <c r="AH84" s="27"/>
      <c r="AI84" s="88"/>
      <c r="AJ84" s="89"/>
      <c r="AK84" s="90"/>
      <c r="AL84" s="91"/>
      <c r="AM84" s="70"/>
      <c r="AN84" s="70"/>
      <c r="AO84" s="70"/>
      <c r="AP84" s="70"/>
      <c r="AQ84" s="70"/>
      <c r="AR84" s="70"/>
      <c r="AS84" s="49"/>
    </row>
    <row r="85" spans="2:45" s="4" customFormat="1" ht="15" customHeight="1">
      <c r="B85" s="50">
        <v>30</v>
      </c>
      <c r="C85" s="165" t="s">
        <v>365</v>
      </c>
      <c r="D85" s="166" t="s">
        <v>321</v>
      </c>
      <c r="E85" s="167" t="s">
        <v>232</v>
      </c>
      <c r="F85" s="168" t="s">
        <v>366</v>
      </c>
      <c r="G85" s="140" t="s">
        <v>15</v>
      </c>
      <c r="H85" s="148" t="s">
        <v>819</v>
      </c>
      <c r="I85" s="128"/>
      <c r="J85" s="139"/>
      <c r="K85" s="139"/>
      <c r="L85" s="140" t="str">
        <f t="shared" si="11"/>
        <v/>
      </c>
      <c r="M85" s="141" t="s">
        <v>1069</v>
      </c>
      <c r="N85" s="141"/>
      <c r="O85" s="141"/>
      <c r="P85" s="141"/>
      <c r="Q85" s="141"/>
      <c r="R85" s="141"/>
      <c r="S85" s="139" t="str">
        <f t="shared" si="12"/>
        <v/>
      </c>
      <c r="T85" s="204" t="s">
        <v>1065</v>
      </c>
      <c r="U85" s="141">
        <v>22</v>
      </c>
      <c r="V85" s="141">
        <v>12</v>
      </c>
      <c r="W85" s="138">
        <v>20</v>
      </c>
      <c r="X85" s="148">
        <v>30</v>
      </c>
      <c r="Y85" s="122">
        <f t="shared" si="13"/>
        <v>84</v>
      </c>
      <c r="Z85" s="123">
        <f t="shared" si="14"/>
        <v>2.1</v>
      </c>
      <c r="AA85" s="139" t="str">
        <f t="shared" si="15"/>
        <v/>
      </c>
      <c r="AB85" s="34"/>
      <c r="AC85" s="112"/>
      <c r="AD85" s="68"/>
      <c r="AE85" s="69"/>
      <c r="AF85" s="83"/>
      <c r="AG85" s="84"/>
      <c r="AH85" s="27"/>
      <c r="AI85" s="88"/>
      <c r="AJ85" s="89"/>
      <c r="AK85" s="90"/>
      <c r="AL85" s="91"/>
      <c r="AM85" s="70"/>
      <c r="AN85" s="70"/>
      <c r="AO85" s="70"/>
      <c r="AP85" s="70"/>
      <c r="AQ85" s="70"/>
      <c r="AR85" s="70"/>
      <c r="AS85" s="49"/>
    </row>
    <row r="86" spans="2:45" s="4" customFormat="1" ht="15" customHeight="1">
      <c r="B86" s="50">
        <v>31</v>
      </c>
      <c r="C86" s="165" t="s">
        <v>507</v>
      </c>
      <c r="D86" s="166" t="s">
        <v>225</v>
      </c>
      <c r="E86" s="167" t="s">
        <v>119</v>
      </c>
      <c r="F86" s="168" t="s">
        <v>454</v>
      </c>
      <c r="G86" s="140" t="s">
        <v>15</v>
      </c>
      <c r="H86" s="148" t="s">
        <v>819</v>
      </c>
      <c r="I86" s="128"/>
      <c r="J86" s="139"/>
      <c r="K86" s="139"/>
      <c r="L86" s="140" t="str">
        <f t="shared" si="11"/>
        <v/>
      </c>
      <c r="M86" s="141" t="s">
        <v>1069</v>
      </c>
      <c r="N86" s="141"/>
      <c r="O86" s="141"/>
      <c r="P86" s="141"/>
      <c r="Q86" s="141"/>
      <c r="R86" s="141"/>
      <c r="S86" s="139" t="str">
        <f t="shared" si="12"/>
        <v/>
      </c>
      <c r="T86" s="204" t="s">
        <v>1065</v>
      </c>
      <c r="U86" s="141">
        <v>62</v>
      </c>
      <c r="V86" s="141">
        <v>50</v>
      </c>
      <c r="W86" s="138">
        <v>60</v>
      </c>
      <c r="X86" s="148">
        <v>70</v>
      </c>
      <c r="Y86" s="122">
        <f t="shared" si="13"/>
        <v>242</v>
      </c>
      <c r="Z86" s="123">
        <f t="shared" si="14"/>
        <v>6.1</v>
      </c>
      <c r="AA86" s="139" t="str">
        <f t="shared" si="15"/>
        <v/>
      </c>
      <c r="AB86" s="34"/>
      <c r="AC86" s="112"/>
      <c r="AD86" s="68"/>
      <c r="AE86" s="69"/>
      <c r="AF86" s="83"/>
      <c r="AG86" s="84"/>
      <c r="AH86" s="27"/>
      <c r="AI86" s="88"/>
      <c r="AJ86" s="89"/>
      <c r="AK86" s="90"/>
      <c r="AL86" s="91"/>
      <c r="AM86" s="70"/>
      <c r="AN86" s="70"/>
      <c r="AO86" s="70"/>
      <c r="AP86" s="70"/>
      <c r="AQ86" s="70"/>
      <c r="AR86" s="70"/>
      <c r="AS86" s="49"/>
    </row>
    <row r="87" spans="2:45" s="4" customFormat="1" ht="15" customHeight="1">
      <c r="B87" s="50">
        <v>32</v>
      </c>
      <c r="C87" s="165" t="s">
        <v>1039</v>
      </c>
      <c r="D87" s="166" t="s">
        <v>432</v>
      </c>
      <c r="E87" s="167" t="s">
        <v>87</v>
      </c>
      <c r="F87" s="168" t="s">
        <v>664</v>
      </c>
      <c r="G87" s="140" t="s">
        <v>15</v>
      </c>
      <c r="H87" s="148" t="s">
        <v>819</v>
      </c>
      <c r="I87" s="128"/>
      <c r="J87" s="139"/>
      <c r="K87" s="139"/>
      <c r="L87" s="140" t="str">
        <f t="shared" si="11"/>
        <v/>
      </c>
      <c r="M87" s="141" t="s">
        <v>1069</v>
      </c>
      <c r="N87" s="141"/>
      <c r="O87" s="141"/>
      <c r="P87" s="141"/>
      <c r="Q87" s="141"/>
      <c r="R87" s="141"/>
      <c r="S87" s="139" t="str">
        <f t="shared" si="12"/>
        <v/>
      </c>
      <c r="T87" s="204" t="s">
        <v>1065</v>
      </c>
      <c r="U87" s="141">
        <v>20</v>
      </c>
      <c r="V87" s="141">
        <v>5</v>
      </c>
      <c r="W87" s="138">
        <v>0</v>
      </c>
      <c r="X87" s="148">
        <v>10</v>
      </c>
      <c r="Y87" s="122">
        <f t="shared" si="13"/>
        <v>35</v>
      </c>
      <c r="Z87" s="123">
        <f t="shared" si="14"/>
        <v>0.9</v>
      </c>
      <c r="AA87" s="139" t="str">
        <f t="shared" si="15"/>
        <v/>
      </c>
      <c r="AB87" s="34"/>
      <c r="AC87" s="112"/>
      <c r="AD87" s="68"/>
      <c r="AE87" s="69"/>
      <c r="AF87" s="83"/>
      <c r="AG87" s="84"/>
      <c r="AH87" s="27"/>
      <c r="AI87" s="88"/>
      <c r="AJ87" s="89"/>
      <c r="AK87" s="90"/>
      <c r="AL87" s="91"/>
      <c r="AM87" s="70"/>
      <c r="AN87" s="70"/>
      <c r="AO87" s="70"/>
      <c r="AP87" s="70"/>
      <c r="AQ87" s="70"/>
      <c r="AR87" s="70"/>
      <c r="AS87" s="49"/>
    </row>
    <row r="88" spans="2:45" s="4" customFormat="1" ht="15" customHeight="1">
      <c r="B88" s="50">
        <v>33</v>
      </c>
      <c r="C88" s="165" t="s">
        <v>1040</v>
      </c>
      <c r="D88" s="166" t="s">
        <v>271</v>
      </c>
      <c r="E88" s="167" t="s">
        <v>209</v>
      </c>
      <c r="F88" s="168" t="s">
        <v>366</v>
      </c>
      <c r="G88" s="140" t="s">
        <v>15</v>
      </c>
      <c r="H88" s="148" t="s">
        <v>819</v>
      </c>
      <c r="I88" s="128"/>
      <c r="J88" s="139"/>
      <c r="K88" s="139"/>
      <c r="L88" s="140" t="str">
        <f t="shared" si="11"/>
        <v/>
      </c>
      <c r="M88" s="141" t="s">
        <v>1069</v>
      </c>
      <c r="N88" s="141"/>
      <c r="O88" s="141"/>
      <c r="P88" s="141"/>
      <c r="Q88" s="141"/>
      <c r="R88" s="141"/>
      <c r="S88" s="139" t="str">
        <f t="shared" si="12"/>
        <v/>
      </c>
      <c r="T88" s="204" t="s">
        <v>1065</v>
      </c>
      <c r="U88" s="141">
        <v>20</v>
      </c>
      <c r="V88" s="141">
        <v>15</v>
      </c>
      <c r="W88" s="138">
        <v>25</v>
      </c>
      <c r="X88" s="148">
        <v>10</v>
      </c>
      <c r="Y88" s="122">
        <f t="shared" si="13"/>
        <v>70</v>
      </c>
      <c r="Z88" s="123">
        <f t="shared" si="14"/>
        <v>1.8</v>
      </c>
      <c r="AA88" s="139" t="str">
        <f t="shared" si="15"/>
        <v/>
      </c>
      <c r="AB88" s="34"/>
      <c r="AC88" s="112"/>
      <c r="AD88" s="68"/>
      <c r="AE88" s="69"/>
      <c r="AF88" s="83"/>
      <c r="AG88" s="84"/>
      <c r="AH88" s="27"/>
      <c r="AI88" s="88"/>
      <c r="AJ88" s="89"/>
      <c r="AK88" s="90"/>
      <c r="AL88" s="91"/>
      <c r="AM88" s="70"/>
      <c r="AN88" s="70"/>
      <c r="AO88" s="70"/>
      <c r="AP88" s="70"/>
      <c r="AQ88" s="70"/>
      <c r="AR88" s="70"/>
      <c r="AS88" s="49"/>
    </row>
    <row r="89" spans="2:45" s="4" customFormat="1" ht="15" customHeight="1">
      <c r="B89" s="50">
        <v>34</v>
      </c>
      <c r="C89" s="165" t="s">
        <v>1041</v>
      </c>
      <c r="D89" s="166" t="s">
        <v>552</v>
      </c>
      <c r="E89" s="167" t="s">
        <v>122</v>
      </c>
      <c r="F89" s="168" t="s">
        <v>548</v>
      </c>
      <c r="G89" s="140" t="s">
        <v>15</v>
      </c>
      <c r="H89" s="148" t="s">
        <v>819</v>
      </c>
      <c r="I89" s="128"/>
      <c r="J89" s="139"/>
      <c r="K89" s="139"/>
      <c r="L89" s="140" t="str">
        <f t="shared" si="11"/>
        <v/>
      </c>
      <c r="M89" s="141" t="s">
        <v>1069</v>
      </c>
      <c r="N89" s="141"/>
      <c r="O89" s="141"/>
      <c r="P89" s="141"/>
      <c r="Q89" s="141"/>
      <c r="R89" s="141"/>
      <c r="S89" s="139" t="str">
        <f t="shared" si="12"/>
        <v/>
      </c>
      <c r="T89" s="204" t="s">
        <v>1065</v>
      </c>
      <c r="U89" s="141">
        <v>72</v>
      </c>
      <c r="V89" s="141">
        <v>66</v>
      </c>
      <c r="W89" s="138">
        <v>50</v>
      </c>
      <c r="X89" s="148">
        <v>70</v>
      </c>
      <c r="Y89" s="122">
        <f t="shared" si="13"/>
        <v>258</v>
      </c>
      <c r="Z89" s="123">
        <f t="shared" si="14"/>
        <v>6.5</v>
      </c>
      <c r="AA89" s="139" t="str">
        <f t="shared" si="15"/>
        <v/>
      </c>
      <c r="AB89" s="34"/>
      <c r="AC89" s="112"/>
      <c r="AD89" s="68"/>
      <c r="AE89" s="69"/>
      <c r="AF89" s="83"/>
      <c r="AG89" s="84"/>
      <c r="AH89" s="27"/>
      <c r="AI89" s="88"/>
      <c r="AJ89" s="89"/>
      <c r="AK89" s="90"/>
      <c r="AL89" s="91"/>
      <c r="AM89" s="70"/>
      <c r="AN89" s="70"/>
      <c r="AO89" s="70"/>
      <c r="AP89" s="70"/>
      <c r="AQ89" s="70"/>
      <c r="AR89" s="70"/>
      <c r="AS89" s="49"/>
    </row>
    <row r="90" spans="2:45" s="4" customFormat="1" ht="15" customHeight="1">
      <c r="B90" s="50">
        <v>35</v>
      </c>
      <c r="C90" s="165" t="s">
        <v>916</v>
      </c>
      <c r="D90" s="166" t="s">
        <v>105</v>
      </c>
      <c r="E90" s="167" t="s">
        <v>174</v>
      </c>
      <c r="F90" s="168" t="s">
        <v>588</v>
      </c>
      <c r="G90" s="140" t="s">
        <v>15</v>
      </c>
      <c r="H90" s="148" t="s">
        <v>819</v>
      </c>
      <c r="I90" s="128"/>
      <c r="J90" s="139"/>
      <c r="K90" s="139"/>
      <c r="L90" s="140" t="str">
        <f t="shared" si="11"/>
        <v/>
      </c>
      <c r="M90" s="141" t="s">
        <v>1069</v>
      </c>
      <c r="N90" s="141"/>
      <c r="O90" s="141"/>
      <c r="P90" s="141"/>
      <c r="Q90" s="141"/>
      <c r="R90" s="141"/>
      <c r="S90" s="139" t="str">
        <f t="shared" si="12"/>
        <v/>
      </c>
      <c r="T90" s="204" t="s">
        <v>1065</v>
      </c>
      <c r="U90" s="141">
        <v>49</v>
      </c>
      <c r="V90" s="141">
        <v>0</v>
      </c>
      <c r="W90" s="138">
        <v>25</v>
      </c>
      <c r="X90" s="148">
        <v>10</v>
      </c>
      <c r="Y90" s="122">
        <f t="shared" si="13"/>
        <v>84</v>
      </c>
      <c r="Z90" s="123">
        <f t="shared" si="14"/>
        <v>2.1</v>
      </c>
      <c r="AA90" s="139" t="str">
        <f t="shared" si="15"/>
        <v/>
      </c>
      <c r="AB90" s="34"/>
      <c r="AC90" s="112"/>
      <c r="AD90" s="68"/>
      <c r="AE90" s="69"/>
      <c r="AF90" s="83"/>
      <c r="AG90" s="84"/>
      <c r="AH90" s="27"/>
      <c r="AI90" s="88"/>
      <c r="AJ90" s="89"/>
      <c r="AK90" s="90"/>
      <c r="AL90" s="91"/>
      <c r="AM90" s="70"/>
      <c r="AN90" s="70"/>
      <c r="AO90" s="70"/>
      <c r="AP90" s="70"/>
      <c r="AQ90" s="70"/>
      <c r="AR90" s="70"/>
      <c r="AS90" s="49"/>
    </row>
    <row r="91" spans="2:45" s="4" customFormat="1" ht="15" customHeight="1">
      <c r="B91" s="50">
        <v>36</v>
      </c>
      <c r="C91" s="165" t="s">
        <v>1042</v>
      </c>
      <c r="D91" s="166" t="s">
        <v>71</v>
      </c>
      <c r="E91" s="167" t="s">
        <v>210</v>
      </c>
      <c r="F91" s="168" t="s">
        <v>553</v>
      </c>
      <c r="G91" s="140" t="s">
        <v>15</v>
      </c>
      <c r="H91" s="148" t="s">
        <v>819</v>
      </c>
      <c r="I91" s="128"/>
      <c r="J91" s="139"/>
      <c r="K91" s="139"/>
      <c r="L91" s="140" t="str">
        <f t="shared" si="11"/>
        <v/>
      </c>
      <c r="M91" s="141" t="s">
        <v>1069</v>
      </c>
      <c r="N91" s="141"/>
      <c r="O91" s="141"/>
      <c r="P91" s="141"/>
      <c r="Q91" s="141"/>
      <c r="R91" s="141"/>
      <c r="S91" s="139" t="str">
        <f t="shared" si="12"/>
        <v/>
      </c>
      <c r="T91" s="204" t="s">
        <v>1065</v>
      </c>
      <c r="U91" s="141">
        <v>54</v>
      </c>
      <c r="V91" s="141">
        <v>18</v>
      </c>
      <c r="W91" s="138">
        <v>20</v>
      </c>
      <c r="X91" s="148">
        <v>10</v>
      </c>
      <c r="Y91" s="122">
        <f t="shared" si="13"/>
        <v>102</v>
      </c>
      <c r="Z91" s="123">
        <f t="shared" si="14"/>
        <v>2.6</v>
      </c>
      <c r="AA91" s="139" t="str">
        <f t="shared" si="15"/>
        <v/>
      </c>
      <c r="AB91" s="34"/>
      <c r="AC91" s="112"/>
      <c r="AD91" s="68"/>
      <c r="AE91" s="69"/>
      <c r="AF91" s="83"/>
      <c r="AG91" s="84"/>
      <c r="AH91" s="27"/>
      <c r="AI91" s="88"/>
      <c r="AJ91" s="89"/>
      <c r="AK91" s="90"/>
      <c r="AL91" s="91"/>
      <c r="AM91" s="70"/>
      <c r="AN91" s="70"/>
      <c r="AO91" s="70"/>
      <c r="AP91" s="70"/>
      <c r="AQ91" s="70"/>
      <c r="AR91" s="70"/>
      <c r="AS91" s="49"/>
    </row>
    <row r="92" spans="2:45" s="4" customFormat="1" ht="15" customHeight="1">
      <c r="B92" s="50">
        <v>37</v>
      </c>
      <c r="C92" s="165" t="s">
        <v>549</v>
      </c>
      <c r="D92" s="166" t="s">
        <v>245</v>
      </c>
      <c r="E92" s="167" t="s">
        <v>210</v>
      </c>
      <c r="F92" s="168" t="s">
        <v>332</v>
      </c>
      <c r="G92" s="140" t="s">
        <v>15</v>
      </c>
      <c r="H92" s="148" t="s">
        <v>819</v>
      </c>
      <c r="I92" s="128"/>
      <c r="J92" s="139"/>
      <c r="K92" s="139"/>
      <c r="L92" s="140" t="str">
        <f t="shared" si="11"/>
        <v/>
      </c>
      <c r="M92" s="141" t="s">
        <v>1069</v>
      </c>
      <c r="N92" s="141"/>
      <c r="O92" s="141"/>
      <c r="P92" s="141"/>
      <c r="Q92" s="141"/>
      <c r="R92" s="141"/>
      <c r="S92" s="139" t="str">
        <f t="shared" si="12"/>
        <v/>
      </c>
      <c r="T92" s="204" t="s">
        <v>1065</v>
      </c>
      <c r="U92" s="141">
        <v>78</v>
      </c>
      <c r="V92" s="141">
        <v>52</v>
      </c>
      <c r="W92" s="138">
        <v>60</v>
      </c>
      <c r="X92" s="148">
        <v>10</v>
      </c>
      <c r="Y92" s="122">
        <f t="shared" si="13"/>
        <v>200</v>
      </c>
      <c r="Z92" s="123">
        <f t="shared" si="14"/>
        <v>5</v>
      </c>
      <c r="AA92" s="139" t="str">
        <f t="shared" si="15"/>
        <v/>
      </c>
      <c r="AB92" s="34"/>
      <c r="AC92" s="112"/>
      <c r="AD92" s="68"/>
      <c r="AE92" s="69"/>
      <c r="AF92" s="83"/>
      <c r="AG92" s="84"/>
      <c r="AH92" s="27"/>
      <c r="AI92" s="88"/>
      <c r="AJ92" s="89"/>
      <c r="AK92" s="90"/>
      <c r="AL92" s="91"/>
      <c r="AM92" s="70"/>
      <c r="AN92" s="70"/>
      <c r="AO92" s="70"/>
      <c r="AP92" s="70"/>
      <c r="AQ92" s="70"/>
      <c r="AR92" s="70"/>
      <c r="AS92" s="49"/>
    </row>
    <row r="93" spans="2:45" s="4" customFormat="1" ht="15" customHeight="1">
      <c r="B93" s="50">
        <v>38</v>
      </c>
      <c r="C93" s="165" t="s">
        <v>771</v>
      </c>
      <c r="D93" s="166" t="s">
        <v>63</v>
      </c>
      <c r="E93" s="167" t="s">
        <v>520</v>
      </c>
      <c r="F93" s="168" t="s">
        <v>777</v>
      </c>
      <c r="G93" s="140" t="s">
        <v>15</v>
      </c>
      <c r="H93" s="148" t="s">
        <v>819</v>
      </c>
      <c r="I93" s="128"/>
      <c r="J93" s="139"/>
      <c r="K93" s="139"/>
      <c r="L93" s="140" t="str">
        <f t="shared" si="11"/>
        <v/>
      </c>
      <c r="M93" s="141" t="s">
        <v>1069</v>
      </c>
      <c r="N93" s="141"/>
      <c r="O93" s="141"/>
      <c r="P93" s="141"/>
      <c r="Q93" s="141"/>
      <c r="R93" s="141"/>
      <c r="S93" s="139" t="str">
        <f t="shared" si="12"/>
        <v/>
      </c>
      <c r="T93" s="204" t="s">
        <v>1065</v>
      </c>
      <c r="U93" s="141">
        <v>0</v>
      </c>
      <c r="V93" s="141">
        <v>0</v>
      </c>
      <c r="W93" s="138">
        <v>20</v>
      </c>
      <c r="X93" s="148">
        <v>10</v>
      </c>
      <c r="Y93" s="122">
        <f t="shared" si="13"/>
        <v>30</v>
      </c>
      <c r="Z93" s="123">
        <f t="shared" si="14"/>
        <v>0.8</v>
      </c>
      <c r="AA93" s="139" t="str">
        <f t="shared" si="15"/>
        <v/>
      </c>
      <c r="AC93" s="112" t="str">
        <f>C93&amp;$AE$2</f>
        <v>B16DCVT344BAS114506TL</v>
      </c>
      <c r="AD93" s="68"/>
      <c r="AE93" s="69"/>
      <c r="AF93" s="83"/>
      <c r="AG93" s="84"/>
      <c r="AH93" s="27"/>
      <c r="AI93" s="88"/>
      <c r="AJ93" s="89"/>
      <c r="AK93" s="90"/>
      <c r="AL93" s="91"/>
      <c r="AM93" s="70"/>
      <c r="AN93" s="70"/>
      <c r="AO93" s="70"/>
      <c r="AP93" s="70"/>
      <c r="AQ93" s="70"/>
      <c r="AR93" s="70"/>
      <c r="AS93" s="49"/>
    </row>
    <row r="94" spans="2:45" s="4" customFormat="1" ht="15" customHeight="1">
      <c r="B94" s="50">
        <v>39</v>
      </c>
      <c r="C94" s="165" t="s">
        <v>1043</v>
      </c>
      <c r="D94" s="166" t="s">
        <v>282</v>
      </c>
      <c r="E94" s="167" t="s">
        <v>378</v>
      </c>
      <c r="F94" s="168" t="s">
        <v>380</v>
      </c>
      <c r="G94" s="140" t="s">
        <v>15</v>
      </c>
      <c r="H94" s="148" t="s">
        <v>819</v>
      </c>
      <c r="I94" s="128"/>
      <c r="J94" s="139"/>
      <c r="K94" s="139"/>
      <c r="L94" s="140" t="str">
        <f t="shared" si="11"/>
        <v/>
      </c>
      <c r="M94" s="141" t="s">
        <v>1069</v>
      </c>
      <c r="N94" s="141"/>
      <c r="O94" s="141"/>
      <c r="P94" s="141"/>
      <c r="Q94" s="141"/>
      <c r="R94" s="141"/>
      <c r="S94" s="139" t="str">
        <f t="shared" si="12"/>
        <v/>
      </c>
      <c r="T94" s="204" t="s">
        <v>1065</v>
      </c>
      <c r="U94" s="141">
        <v>45</v>
      </c>
      <c r="V94" s="141">
        <v>40</v>
      </c>
      <c r="W94" s="138">
        <v>40</v>
      </c>
      <c r="X94" s="148">
        <v>10</v>
      </c>
      <c r="Y94" s="122">
        <f t="shared" si="13"/>
        <v>135</v>
      </c>
      <c r="Z94" s="123">
        <f t="shared" si="14"/>
        <v>3.4</v>
      </c>
      <c r="AA94" s="139" t="str">
        <f t="shared" si="15"/>
        <v/>
      </c>
      <c r="AB94" s="147"/>
      <c r="AC94" s="112" t="str">
        <f>C94&amp;$AE$2</f>
        <v>B16DCPT175BAS114506TL</v>
      </c>
      <c r="AD94" s="68"/>
      <c r="AE94" s="69"/>
      <c r="AF94" s="83"/>
      <c r="AG94" s="84"/>
      <c r="AH94" s="27"/>
      <c r="AI94" s="88"/>
      <c r="AJ94" s="89"/>
      <c r="AK94" s="90"/>
      <c r="AL94" s="91"/>
      <c r="AM94" s="70"/>
      <c r="AN94" s="70"/>
      <c r="AO94" s="70"/>
      <c r="AP94" s="70"/>
      <c r="AQ94" s="70"/>
      <c r="AR94" s="70"/>
      <c r="AS94" s="49"/>
    </row>
    <row r="95" spans="2:45" s="4" customFormat="1" ht="15" customHeight="1">
      <c r="B95" s="50">
        <v>40</v>
      </c>
      <c r="C95" s="165" t="s">
        <v>511</v>
      </c>
      <c r="D95" s="166" t="s">
        <v>80</v>
      </c>
      <c r="E95" s="167" t="s">
        <v>123</v>
      </c>
      <c r="F95" s="168" t="s">
        <v>377</v>
      </c>
      <c r="G95" s="140">
        <v>0</v>
      </c>
      <c r="H95" s="148" t="s">
        <v>819</v>
      </c>
      <c r="I95" s="128"/>
      <c r="J95" s="139"/>
      <c r="K95" s="139"/>
      <c r="L95" s="140" t="str">
        <f t="shared" si="11"/>
        <v>Không đủ ĐKDT</v>
      </c>
      <c r="M95" s="141" t="s">
        <v>1069</v>
      </c>
      <c r="N95" s="141"/>
      <c r="O95" s="141"/>
      <c r="P95" s="141"/>
      <c r="Q95" s="141"/>
      <c r="R95" s="141"/>
      <c r="S95" s="139" t="str">
        <f t="shared" si="12"/>
        <v>Không đủ ĐKDT</v>
      </c>
      <c r="T95" s="204" t="s">
        <v>1065</v>
      </c>
      <c r="U95" s="148" t="s">
        <v>1086</v>
      </c>
      <c r="V95" s="148" t="s">
        <v>1086</v>
      </c>
      <c r="W95" s="148" t="s">
        <v>1086</v>
      </c>
      <c r="X95" s="148" t="s">
        <v>1086</v>
      </c>
      <c r="Y95" s="122">
        <f t="shared" si="13"/>
        <v>0</v>
      </c>
      <c r="Z95" s="123">
        <f t="shared" si="14"/>
        <v>0</v>
      </c>
      <c r="AA95" s="139" t="str">
        <f t="shared" si="15"/>
        <v>Không đủ ĐKDT</v>
      </c>
      <c r="AB95" s="148"/>
      <c r="AC95" s="112" t="str">
        <f>C95&amp;$AE$2</f>
        <v>B17DCAT218BAS114506TL</v>
      </c>
      <c r="AD95" s="68"/>
      <c r="AE95" s="69"/>
      <c r="AF95" s="83"/>
      <c r="AG95" s="84"/>
      <c r="AH95" s="27"/>
      <c r="AI95" s="88"/>
      <c r="AJ95" s="89"/>
      <c r="AK95" s="90"/>
      <c r="AL95" s="91"/>
      <c r="AM95" s="70"/>
      <c r="AN95" s="70"/>
      <c r="AO95" s="70"/>
      <c r="AP95" s="70"/>
      <c r="AQ95" s="70"/>
      <c r="AR95" s="70"/>
      <c r="AS95" s="49"/>
    </row>
    <row r="96" spans="2:45" s="2" customFormat="1" ht="18" hidden="1" customHeight="1">
      <c r="B96" s="29"/>
      <c r="C96" s="30"/>
      <c r="D96" s="30"/>
      <c r="E96" s="31"/>
      <c r="F96" s="31"/>
      <c r="G96" s="32"/>
      <c r="H96" s="33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4"/>
      <c r="AB96" s="4"/>
      <c r="AD96" s="3"/>
      <c r="AE96" s="3"/>
      <c r="AF96" s="83"/>
      <c r="AG96" s="84"/>
      <c r="AH96" s="27"/>
      <c r="AI96" s="85"/>
      <c r="AJ96" s="86"/>
      <c r="AK96" s="3"/>
      <c r="AL96" s="3"/>
      <c r="AM96" s="3"/>
      <c r="AN96" s="3"/>
      <c r="AO96" s="3"/>
      <c r="AP96" s="3"/>
      <c r="AQ96" s="3"/>
      <c r="AR96" s="3"/>
      <c r="AS96" s="3"/>
    </row>
    <row r="97" spans="1:45" s="2" customFormat="1" ht="18" hidden="1" customHeight="1">
      <c r="A97" s="1"/>
      <c r="B97" s="42"/>
      <c r="C97" s="42"/>
      <c r="D97" s="43"/>
      <c r="E97" s="4"/>
      <c r="F97" s="4"/>
      <c r="G97" s="4"/>
      <c r="H97" s="4"/>
      <c r="I97" s="205"/>
      <c r="J97" s="205"/>
      <c r="K97" s="205"/>
      <c r="L97" s="205"/>
      <c r="M97" s="205"/>
      <c r="N97" s="205"/>
      <c r="O97" s="4"/>
      <c r="P97" s="177" t="s">
        <v>1077</v>
      </c>
      <c r="Q97" s="177"/>
      <c r="R97" s="177"/>
      <c r="S97" s="177"/>
      <c r="T97" s="200"/>
      <c r="U97" s="205"/>
      <c r="V97" s="205"/>
      <c r="W97" s="205"/>
      <c r="X97" s="205"/>
      <c r="Y97" s="205"/>
      <c r="Z97" s="205"/>
      <c r="AA97" s="4"/>
      <c r="AB97" s="4"/>
      <c r="AD97" s="3"/>
      <c r="AE97" s="3"/>
      <c r="AF97" s="83"/>
      <c r="AG97" s="84"/>
      <c r="AH97" s="27"/>
      <c r="AI97" s="85"/>
      <c r="AJ97" s="86"/>
      <c r="AK97" s="3"/>
      <c r="AL97" s="3"/>
      <c r="AM97" s="3"/>
      <c r="AN97" s="3"/>
      <c r="AO97" s="3"/>
      <c r="AP97" s="3"/>
      <c r="AQ97" s="3"/>
      <c r="AR97" s="3"/>
      <c r="AS97" s="3"/>
    </row>
    <row r="98" spans="1:45" s="2" customFormat="1" ht="18" hidden="1" customHeight="1">
      <c r="A98" s="44"/>
      <c r="B98" s="247" t="s">
        <v>18</v>
      </c>
      <c r="C98" s="247"/>
      <c r="D98" s="247"/>
      <c r="E98" s="247"/>
      <c r="F98" s="247"/>
      <c r="G98" s="247"/>
      <c r="H98" s="45"/>
      <c r="I98" s="205"/>
      <c r="J98" s="205"/>
      <c r="K98" s="205"/>
      <c r="L98" s="205"/>
      <c r="M98" s="205"/>
      <c r="N98" s="205"/>
      <c r="O98" s="176"/>
      <c r="P98" s="177" t="s">
        <v>1076</v>
      </c>
      <c r="Q98" s="177"/>
      <c r="R98" s="177"/>
      <c r="S98" s="177"/>
      <c r="T98" s="200"/>
      <c r="U98" s="205"/>
      <c r="V98" s="205"/>
      <c r="W98" s="205"/>
      <c r="X98" s="205"/>
      <c r="Y98" s="205"/>
      <c r="Z98" s="205"/>
      <c r="AA98" s="4"/>
      <c r="AB98" s="4"/>
      <c r="AD98" s="3"/>
      <c r="AE98" s="3"/>
      <c r="AF98" s="83"/>
      <c r="AG98" s="84"/>
      <c r="AH98" s="27"/>
      <c r="AI98" s="85"/>
      <c r="AJ98" s="86"/>
      <c r="AK98" s="3"/>
      <c r="AL98" s="3"/>
      <c r="AM98" s="3"/>
      <c r="AN98" s="3"/>
      <c r="AO98" s="3"/>
      <c r="AP98" s="3"/>
      <c r="AQ98" s="3"/>
      <c r="AR98" s="3"/>
      <c r="AS98" s="3"/>
    </row>
    <row r="99" spans="1:45" s="2" customFormat="1" ht="18" hidden="1" customHeight="1">
      <c r="B99" s="29"/>
      <c r="C99" s="46"/>
      <c r="D99" s="46"/>
      <c r="E99" s="47"/>
      <c r="F99" s="47"/>
      <c r="G99" s="48"/>
      <c r="H99" s="49"/>
      <c r="I99" s="4"/>
      <c r="J99" s="4"/>
      <c r="K99" s="4"/>
      <c r="L99" s="4"/>
      <c r="M99" s="4"/>
      <c r="N99" s="4"/>
      <c r="O99" s="34"/>
      <c r="P99" s="34"/>
      <c r="Q99" s="34"/>
      <c r="R99" s="34"/>
      <c r="S99" s="34"/>
      <c r="T99" s="195"/>
      <c r="U99" s="4"/>
      <c r="V99" s="4"/>
      <c r="W99" s="4"/>
      <c r="X99" s="4"/>
      <c r="Y99" s="4"/>
      <c r="Z99" s="4"/>
      <c r="AA99" s="4"/>
      <c r="AB99" s="4"/>
      <c r="AD99" s="3"/>
      <c r="AE99" s="3"/>
      <c r="AF99" s="83"/>
      <c r="AG99" s="84"/>
      <c r="AH99" s="27"/>
      <c r="AI99" s="85"/>
      <c r="AJ99" s="86"/>
      <c r="AK99" s="3"/>
      <c r="AL99" s="3"/>
      <c r="AM99" s="3"/>
      <c r="AN99" s="3"/>
      <c r="AO99" s="3"/>
      <c r="AP99" s="3"/>
      <c r="AQ99" s="3"/>
      <c r="AR99" s="3"/>
      <c r="AS99" s="3"/>
    </row>
    <row r="100" spans="1:45" s="2" customFormat="1" ht="18" hidden="1" customHeight="1">
      <c r="B100" s="247" t="s">
        <v>19</v>
      </c>
      <c r="C100" s="247"/>
      <c r="D100" s="248" t="s">
        <v>20</v>
      </c>
      <c r="E100" s="248"/>
      <c r="F100" s="248"/>
      <c r="G100" s="248"/>
      <c r="H100" s="49"/>
      <c r="I100" s="34"/>
      <c r="J100" s="34"/>
      <c r="K100" s="34"/>
      <c r="L100" s="34"/>
      <c r="M100" s="34"/>
      <c r="N100" s="34"/>
      <c r="O100" s="1"/>
      <c r="P100" s="1"/>
      <c r="Q100" s="1"/>
      <c r="R100" s="1"/>
      <c r="S100" s="1"/>
      <c r="T100" s="1"/>
      <c r="U100" s="34"/>
      <c r="V100" s="34"/>
      <c r="W100" s="34"/>
      <c r="X100" s="34"/>
      <c r="Y100" s="34"/>
      <c r="Z100" s="34"/>
      <c r="AA100" s="4"/>
      <c r="AB100" s="4"/>
      <c r="AD100" s="3"/>
      <c r="AE100" s="3"/>
      <c r="AF100" s="83"/>
      <c r="AG100" s="84"/>
      <c r="AH100" s="27"/>
      <c r="AI100" s="85"/>
      <c r="AJ100" s="86"/>
      <c r="AK100" s="3"/>
      <c r="AL100" s="3"/>
      <c r="AM100" s="3"/>
      <c r="AN100" s="3"/>
      <c r="AO100" s="3"/>
      <c r="AP100" s="3"/>
      <c r="AQ100" s="3"/>
      <c r="AR100" s="3"/>
      <c r="AS100" s="3"/>
    </row>
    <row r="101" spans="1:45" s="2" customFormat="1" ht="18" hidden="1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1"/>
      <c r="R101" s="1"/>
      <c r="S101" s="1"/>
      <c r="T101" s="1"/>
      <c r="U101" s="4"/>
      <c r="V101" s="4"/>
      <c r="W101" s="4"/>
      <c r="X101" s="4"/>
      <c r="Y101" s="4"/>
      <c r="Z101" s="4"/>
      <c r="AA101" s="4"/>
      <c r="AB101" s="4"/>
      <c r="AD101" s="3"/>
      <c r="AE101" s="3"/>
      <c r="AF101" s="83"/>
      <c r="AG101" s="84"/>
      <c r="AH101" s="27"/>
      <c r="AI101" s="85"/>
      <c r="AJ101" s="86"/>
      <c r="AK101" s="3"/>
      <c r="AL101" s="3"/>
      <c r="AM101" s="3"/>
      <c r="AN101" s="3"/>
      <c r="AO101" s="3"/>
      <c r="AP101" s="3"/>
      <c r="AQ101" s="3"/>
      <c r="AR101" s="3"/>
      <c r="AS101" s="3"/>
    </row>
    <row r="102" spans="1:45" s="2" customFormat="1" ht="18" hidden="1" customHeight="1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1"/>
      <c r="R102" s="1"/>
      <c r="S102" s="1"/>
      <c r="T102" s="1"/>
      <c r="U102" s="4"/>
      <c r="V102" s="4"/>
      <c r="W102" s="4"/>
      <c r="X102" s="4"/>
      <c r="Y102" s="4"/>
      <c r="Z102" s="4"/>
      <c r="AA102" s="4"/>
      <c r="AB102" s="4"/>
      <c r="AD102" s="3"/>
      <c r="AE102" s="3"/>
      <c r="AF102" s="83"/>
      <c r="AG102" s="84"/>
      <c r="AH102" s="27"/>
      <c r="AI102" s="85"/>
      <c r="AJ102" s="86"/>
      <c r="AK102" s="3"/>
      <c r="AL102" s="3"/>
      <c r="AM102" s="3"/>
      <c r="AN102" s="3"/>
      <c r="AO102" s="3"/>
      <c r="AP102" s="3"/>
      <c r="AQ102" s="3"/>
      <c r="AR102" s="3"/>
      <c r="AS102" s="3"/>
    </row>
    <row r="103" spans="1:45" s="2" customFormat="1" ht="18" hidden="1" customHeight="1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77" t="s">
        <v>1078</v>
      </c>
      <c r="Q103" s="177"/>
      <c r="R103" s="177"/>
      <c r="S103" s="177"/>
      <c r="T103" s="177"/>
      <c r="U103" s="4"/>
      <c r="V103" s="4"/>
      <c r="W103" s="4"/>
      <c r="X103" s="4"/>
      <c r="Y103" s="4"/>
      <c r="Z103" s="4"/>
      <c r="AA103" s="4"/>
      <c r="AB103" s="4"/>
      <c r="AD103" s="3"/>
      <c r="AE103" s="3"/>
      <c r="AF103" s="83"/>
      <c r="AG103" s="84"/>
      <c r="AH103" s="27"/>
      <c r="AI103" s="85"/>
      <c r="AJ103" s="86"/>
      <c r="AK103" s="3"/>
      <c r="AL103" s="3"/>
      <c r="AM103" s="3"/>
      <c r="AN103" s="3"/>
      <c r="AO103" s="3"/>
      <c r="AP103" s="3"/>
      <c r="AQ103" s="3"/>
      <c r="AR103" s="3"/>
      <c r="AS103" s="3"/>
    </row>
    <row r="104" spans="1:45" s="2" customFormat="1" ht="18" hidden="1" customHeight="1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D104" s="3"/>
      <c r="AE104" s="3"/>
      <c r="AF104" s="83"/>
      <c r="AG104" s="84"/>
      <c r="AH104" s="27"/>
      <c r="AI104" s="85"/>
      <c r="AJ104" s="86"/>
      <c r="AK104" s="3"/>
      <c r="AL104" s="3"/>
      <c r="AM104" s="3"/>
      <c r="AN104" s="3"/>
      <c r="AO104" s="3"/>
      <c r="AP104" s="3"/>
      <c r="AQ104" s="3"/>
      <c r="AR104" s="3"/>
      <c r="AS104" s="3"/>
    </row>
    <row r="105" spans="1:45" s="2" customFormat="1" ht="18" hidden="1" customHeight="1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D105" s="3"/>
      <c r="AE105" s="3"/>
      <c r="AF105" s="83"/>
      <c r="AG105" s="84"/>
      <c r="AH105" s="27"/>
      <c r="AI105" s="85"/>
      <c r="AJ105" s="86"/>
      <c r="AK105" s="3"/>
      <c r="AL105" s="3"/>
      <c r="AM105" s="3"/>
      <c r="AN105" s="3"/>
      <c r="AO105" s="3"/>
      <c r="AP105" s="3"/>
      <c r="AQ105" s="3"/>
      <c r="AR105" s="3"/>
      <c r="AS105" s="3"/>
    </row>
    <row r="106" spans="1:45" s="2" customFormat="1" ht="18" hidden="1" customHeight="1">
      <c r="A106" s="1"/>
      <c r="B106" s="234" t="s">
        <v>21</v>
      </c>
      <c r="C106" s="234"/>
      <c r="D106" s="234" t="s">
        <v>22</v>
      </c>
      <c r="E106" s="234"/>
      <c r="F106" s="234"/>
      <c r="G106" s="234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34"/>
      <c r="Z106" s="234"/>
      <c r="AA106" s="4"/>
      <c r="AB106" s="4"/>
      <c r="AD106" s="3"/>
      <c r="AE106" s="3"/>
      <c r="AF106" s="83"/>
      <c r="AG106" s="84"/>
      <c r="AH106" s="27"/>
      <c r="AI106" s="85"/>
      <c r="AJ106" s="86"/>
      <c r="AK106" s="3"/>
      <c r="AL106" s="3"/>
      <c r="AM106" s="3"/>
      <c r="AN106" s="3"/>
      <c r="AO106" s="3"/>
      <c r="AP106" s="3"/>
      <c r="AQ106" s="3"/>
      <c r="AR106" s="3"/>
      <c r="AS106" s="3"/>
    </row>
    <row r="107" spans="1:45" s="2" customFormat="1" ht="18" hidden="1" customHeight="1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D107" s="3"/>
      <c r="AE107" s="3"/>
      <c r="AF107" s="83"/>
      <c r="AG107" s="84"/>
      <c r="AH107" s="27"/>
      <c r="AI107" s="85"/>
      <c r="AJ107" s="86"/>
      <c r="AK107" s="3"/>
      <c r="AL107" s="3"/>
      <c r="AM107" s="3"/>
      <c r="AN107" s="3"/>
      <c r="AO107" s="3"/>
      <c r="AP107" s="3"/>
      <c r="AQ107" s="3"/>
      <c r="AR107" s="3"/>
      <c r="AS107" s="3"/>
    </row>
    <row r="108" spans="1:45" s="2" customFormat="1" ht="18" customHeight="1">
      <c r="A108" s="1"/>
      <c r="B108" s="4"/>
      <c r="C108" s="4"/>
      <c r="D108" s="4"/>
      <c r="E108" s="4"/>
      <c r="F108" s="4"/>
      <c r="G108" s="4"/>
      <c r="H108" s="4"/>
      <c r="I108" s="177" t="s">
        <v>1077</v>
      </c>
      <c r="J108" s="177"/>
      <c r="K108" s="177"/>
      <c r="L108" s="177"/>
      <c r="M108" s="177"/>
      <c r="N108" s="4"/>
      <c r="O108" s="4"/>
      <c r="P108" s="177" t="s">
        <v>1077</v>
      </c>
      <c r="Q108" s="177"/>
      <c r="R108" s="177"/>
      <c r="S108" s="177"/>
      <c r="T108" s="200"/>
      <c r="U108" s="4"/>
      <c r="V108" s="4"/>
      <c r="W108" s="4"/>
      <c r="X108" s="4"/>
      <c r="Y108" s="4"/>
      <c r="Z108" s="4"/>
      <c r="AA108" s="4"/>
      <c r="AB108" s="4"/>
      <c r="AD108" s="3"/>
      <c r="AE108" s="3"/>
      <c r="AF108" s="83"/>
      <c r="AG108" s="84"/>
      <c r="AH108" s="27"/>
      <c r="AI108" s="85"/>
      <c r="AJ108" s="86"/>
      <c r="AK108" s="3"/>
      <c r="AL108" s="3"/>
      <c r="AM108" s="3"/>
      <c r="AN108" s="3"/>
      <c r="AO108" s="3"/>
      <c r="AP108" s="3"/>
      <c r="AQ108" s="3"/>
      <c r="AR108" s="3"/>
      <c r="AS108" s="3"/>
    </row>
    <row r="109" spans="1:45" s="2" customFormat="1" ht="18" customHeight="1">
      <c r="A109" s="1"/>
      <c r="B109" s="247" t="s">
        <v>23</v>
      </c>
      <c r="C109" s="247"/>
      <c r="D109" s="247"/>
      <c r="E109" s="247"/>
      <c r="F109" s="247"/>
      <c r="G109" s="247"/>
      <c r="H109" s="45"/>
      <c r="I109" s="177" t="s">
        <v>1076</v>
      </c>
      <c r="J109" s="177"/>
      <c r="K109" s="177"/>
      <c r="L109" s="177"/>
      <c r="M109" s="177"/>
      <c r="N109" s="176"/>
      <c r="O109" s="176"/>
      <c r="P109" s="177" t="s">
        <v>1076</v>
      </c>
      <c r="Q109" s="177"/>
      <c r="R109" s="177"/>
      <c r="S109" s="177"/>
      <c r="T109" s="200"/>
      <c r="U109" s="176"/>
      <c r="V109" s="176"/>
      <c r="W109" s="176"/>
      <c r="X109" s="176"/>
      <c r="Y109" s="176"/>
      <c r="Z109" s="176"/>
      <c r="AA109" s="176"/>
      <c r="AB109" s="4"/>
      <c r="AD109" s="3"/>
      <c r="AE109" s="3"/>
      <c r="AF109" s="83"/>
      <c r="AG109" s="84"/>
      <c r="AH109" s="27"/>
      <c r="AI109" s="85"/>
      <c r="AJ109" s="86"/>
      <c r="AK109" s="3"/>
      <c r="AL109" s="3"/>
      <c r="AM109" s="3"/>
      <c r="AN109" s="3"/>
      <c r="AO109" s="3"/>
      <c r="AP109" s="3"/>
      <c r="AQ109" s="3"/>
      <c r="AR109" s="3"/>
      <c r="AS109" s="3"/>
    </row>
    <row r="110" spans="1:45" s="2" customFormat="1">
      <c r="A110" s="1"/>
      <c r="B110" s="247" t="s">
        <v>19</v>
      </c>
      <c r="C110" s="247"/>
      <c r="D110" s="248" t="s">
        <v>20</v>
      </c>
      <c r="E110" s="248"/>
      <c r="F110" s="248"/>
      <c r="G110" s="48"/>
      <c r="H110" s="49"/>
      <c r="I110" s="4"/>
      <c r="J110" s="4"/>
      <c r="K110" s="4"/>
      <c r="L110" s="4"/>
      <c r="M110" s="4"/>
      <c r="N110" s="125"/>
      <c r="O110" s="34"/>
      <c r="P110" s="34"/>
      <c r="Q110" s="34"/>
      <c r="R110" s="34"/>
      <c r="S110" s="34"/>
      <c r="T110" s="195"/>
      <c r="U110" s="125"/>
      <c r="V110" s="125"/>
      <c r="W110" s="125"/>
      <c r="X110" s="125"/>
      <c r="Y110" s="125"/>
      <c r="Z110" s="125"/>
      <c r="AA110" s="125"/>
      <c r="AB110" s="1"/>
      <c r="AD110" s="3"/>
      <c r="AE110" s="3"/>
      <c r="AF110" s="83"/>
      <c r="AG110" s="84"/>
      <c r="AH110" s="27"/>
      <c r="AI110" s="85"/>
      <c r="AJ110" s="86"/>
      <c r="AK110" s="3"/>
      <c r="AL110" s="3"/>
      <c r="AM110" s="3"/>
      <c r="AN110" s="3"/>
      <c r="AO110" s="3"/>
      <c r="AP110" s="3"/>
      <c r="AQ110" s="3"/>
      <c r="AR110" s="3"/>
      <c r="AS110" s="3"/>
    </row>
    <row r="111" spans="1:45" s="2" customFormat="1">
      <c r="A111" s="1"/>
      <c r="B111" s="247"/>
      <c r="C111" s="247"/>
      <c r="D111" s="45"/>
      <c r="E111" s="45"/>
      <c r="F111" s="45"/>
      <c r="G111" s="45"/>
      <c r="H111" s="49"/>
      <c r="I111" s="1"/>
      <c r="J111" s="1"/>
      <c r="K111" s="1"/>
      <c r="L111" s="1"/>
      <c r="M111" s="1"/>
      <c r="N111" s="34"/>
      <c r="O111" s="1"/>
      <c r="P111" s="1"/>
      <c r="Q111" s="1"/>
      <c r="R111" s="1"/>
      <c r="S111" s="1"/>
      <c r="T111" s="1"/>
      <c r="U111" s="34"/>
      <c r="V111" s="34"/>
      <c r="W111" s="34"/>
      <c r="X111" s="34"/>
      <c r="Y111" s="34"/>
      <c r="Z111" s="34"/>
      <c r="AA111" s="1"/>
      <c r="AB111" s="1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</row>
    <row r="112" spans="1:45" s="2" customFormat="1">
      <c r="A112" s="1"/>
      <c r="B112" s="4"/>
      <c r="C112" s="4"/>
      <c r="D112" s="4"/>
      <c r="E112" s="4"/>
      <c r="F112" s="4"/>
      <c r="G112" s="4"/>
      <c r="H112" s="4"/>
      <c r="I112" s="1"/>
      <c r="J112" s="1"/>
      <c r="K112" s="1"/>
      <c r="L112" s="1"/>
      <c r="M112" s="1"/>
      <c r="N112" s="4"/>
      <c r="O112" s="1"/>
      <c r="P112" s="1"/>
      <c r="Q112" s="1"/>
      <c r="R112" s="1"/>
      <c r="S112" s="1"/>
      <c r="T112" s="1"/>
      <c r="U112" s="4"/>
      <c r="V112" s="4"/>
      <c r="W112" s="4"/>
      <c r="X112" s="4"/>
      <c r="Y112" s="4"/>
      <c r="Z112" s="4"/>
      <c r="AA112" s="1"/>
      <c r="AB112" s="1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</row>
    <row r="113" spans="1:45" ht="28.5" customHeight="1">
      <c r="I113" s="177" t="s">
        <v>1078</v>
      </c>
      <c r="J113" s="177"/>
      <c r="K113" s="177"/>
      <c r="L113" s="177"/>
      <c r="M113" s="177"/>
    </row>
    <row r="114" spans="1:45" ht="21" customHeight="1">
      <c r="P114" s="177" t="s">
        <v>1078</v>
      </c>
      <c r="Q114" s="177"/>
      <c r="R114" s="177"/>
      <c r="S114" s="177"/>
      <c r="T114" s="177"/>
    </row>
    <row r="116" spans="1:45" hidden="1"/>
    <row r="117" spans="1:45" ht="11.25" customHeight="1"/>
    <row r="118" spans="1:45" s="2" customFormat="1">
      <c r="A118" s="1"/>
      <c r="B118" s="246"/>
      <c r="C118" s="246"/>
      <c r="D118" s="246"/>
      <c r="E118" s="246"/>
      <c r="F118" s="246"/>
      <c r="G118" s="246"/>
      <c r="H118" s="246"/>
      <c r="I118" s="246"/>
      <c r="J118" s="246"/>
      <c r="K118" s="246"/>
      <c r="L118" s="246"/>
      <c r="M118" s="246"/>
      <c r="N118" s="246"/>
      <c r="O118" s="246"/>
      <c r="P118" s="246"/>
      <c r="Q118" s="246"/>
      <c r="R118" s="246"/>
      <c r="S118" s="246"/>
      <c r="T118" s="246"/>
      <c r="U118" s="246"/>
      <c r="V118" s="246"/>
      <c r="W118" s="246"/>
      <c r="X118" s="246"/>
      <c r="Y118" s="246"/>
      <c r="Z118" s="246"/>
      <c r="AA118" s="1"/>
      <c r="AB118" s="1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</row>
  </sheetData>
  <sheetProtection formatCells="0" formatColumns="0" formatRows="0" insertColumns="0" insertRows="0" insertHyperlinks="0" deleteColumns="0" deleteRows="0" sort="0" autoFilter="0" pivotTables="0"/>
  <autoFilter ref="A9:AS95">
    <filterColumn colId="3" showButton="0"/>
    <filterColumn colId="7"/>
  </autoFilter>
  <sortState ref="B56:AA95">
    <sortCondition ref="B56:B95"/>
  </sortState>
  <mergeCells count="54">
    <mergeCell ref="B2:F2"/>
    <mergeCell ref="I2:S2"/>
    <mergeCell ref="U2:AA2"/>
    <mergeCell ref="B3:F3"/>
    <mergeCell ref="I3:S3"/>
    <mergeCell ref="U3:AA3"/>
    <mergeCell ref="AR4:AS7"/>
    <mergeCell ref="B5:C5"/>
    <mergeCell ref="D5:I5"/>
    <mergeCell ref="B6:C6"/>
    <mergeCell ref="I6:K6"/>
    <mergeCell ref="O6:Q6"/>
    <mergeCell ref="AE4:AE8"/>
    <mergeCell ref="AF4:AF8"/>
    <mergeCell ref="AG4:AG8"/>
    <mergeCell ref="AH4:AK7"/>
    <mergeCell ref="AL4:AM7"/>
    <mergeCell ref="AN4:AO7"/>
    <mergeCell ref="B8:B9"/>
    <mergeCell ref="C8:C9"/>
    <mergeCell ref="G8:G9"/>
    <mergeCell ref="Y8:Y9"/>
    <mergeCell ref="AP4:AQ7"/>
    <mergeCell ref="AA8:AA10"/>
    <mergeCell ref="B10:F10"/>
    <mergeCell ref="O8:O9"/>
    <mergeCell ref="P8:Q8"/>
    <mergeCell ref="R8:R9"/>
    <mergeCell ref="S8:S10"/>
    <mergeCell ref="T8:T10"/>
    <mergeCell ref="U8:X8"/>
    <mergeCell ref="I8:I10"/>
    <mergeCell ref="J8:J9"/>
    <mergeCell ref="K8:K10"/>
    <mergeCell ref="L8:L10"/>
    <mergeCell ref="M8:M10"/>
    <mergeCell ref="B106:C106"/>
    <mergeCell ref="D106:H106"/>
    <mergeCell ref="I106:Z106"/>
    <mergeCell ref="B109:G109"/>
    <mergeCell ref="N8:N9"/>
    <mergeCell ref="D8:E9"/>
    <mergeCell ref="F8:F9"/>
    <mergeCell ref="B98:G98"/>
    <mergeCell ref="B100:C100"/>
    <mergeCell ref="D100:G100"/>
    <mergeCell ref="Z8:Z9"/>
    <mergeCell ref="H8:H9"/>
    <mergeCell ref="B111:C111"/>
    <mergeCell ref="B118:C118"/>
    <mergeCell ref="D118:H118"/>
    <mergeCell ref="I118:Z118"/>
    <mergeCell ref="B110:C110"/>
    <mergeCell ref="D110:F110"/>
  </mergeCells>
  <conditionalFormatting sqref="C11:C55">
    <cfRule type="duplicateValues" dxfId="6" priority="4" stopIfTrue="1"/>
    <cfRule type="duplicateValues" dxfId="5" priority="5" stopIfTrue="1"/>
  </conditionalFormatting>
  <conditionalFormatting sqref="C56:C95">
    <cfRule type="duplicateValues" dxfId="4" priority="2" stopIfTrue="1"/>
    <cfRule type="duplicateValues" dxfId="3" priority="3" stopIfTrue="1"/>
  </conditionalFormatting>
  <conditionalFormatting sqref="N11:N95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AE3:AS9 AD11:AD95 AF11:AF110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AS53"/>
  <sheetViews>
    <sheetView tabSelected="1" view="pageBreakPreview" topLeftCell="A41" zoomScaleSheetLayoutView="100" workbookViewId="0">
      <selection activeCell="G60" sqref="G60"/>
    </sheetView>
  </sheetViews>
  <sheetFormatPr defaultRowHeight="15.75"/>
  <cols>
    <col min="1" max="1" width="1.5" style="1" customWidth="1"/>
    <col min="2" max="2" width="3.25" style="1" customWidth="1"/>
    <col min="3" max="3" width="10.25" style="1" bestFit="1" customWidth="1"/>
    <col min="4" max="4" width="17.125" style="1" customWidth="1"/>
    <col min="5" max="5" width="10.875" style="1" customWidth="1"/>
    <col min="6" max="6" width="11.125" style="1" bestFit="1" customWidth="1"/>
    <col min="7" max="8" width="5" style="1" bestFit="1" customWidth="1"/>
    <col min="9" max="9" width="26.625" style="1" hidden="1" customWidth="1"/>
    <col min="10" max="10" width="4.375" style="1" hidden="1" customWidth="1"/>
    <col min="11" max="11" width="7.625" style="1" hidden="1" customWidth="1"/>
    <col min="12" max="12" width="12.375" style="1" hidden="1" customWidth="1"/>
    <col min="13" max="13" width="7.5" style="1" hidden="1" customWidth="1"/>
    <col min="14" max="14" width="5.125" style="1" bestFit="1" customWidth="1"/>
    <col min="15" max="15" width="12.5" style="1" hidden="1" customWidth="1"/>
    <col min="16" max="16" width="26.625" style="1" hidden="1" customWidth="1"/>
    <col min="17" max="17" width="8.5" style="1" hidden="1" customWidth="1"/>
    <col min="18" max="18" width="7.625" style="1" hidden="1" customWidth="1"/>
    <col min="19" max="19" width="12.375" style="1" hidden="1" customWidth="1"/>
    <col min="20" max="20" width="6.25" style="1" hidden="1" customWidth="1"/>
    <col min="21" max="21" width="4.875" style="1" customWidth="1"/>
    <col min="22" max="24" width="4.5" style="1" customWidth="1"/>
    <col min="25" max="25" width="4.375" style="1" bestFit="1" customWidth="1"/>
    <col min="26" max="26" width="6.75" style="1" customWidth="1"/>
    <col min="27" max="27" width="12.375" style="1" bestFit="1" customWidth="1"/>
    <col min="28" max="28" width="12.375" style="1" customWidth="1"/>
    <col min="29" max="29" width="6.5" style="2" customWidth="1"/>
    <col min="30" max="32" width="9" style="3"/>
    <col min="33" max="33" width="13" style="3" bestFit="1" customWidth="1"/>
    <col min="34" max="36" width="9.125" style="3" bestFit="1" customWidth="1"/>
    <col min="37" max="37" width="13.5" style="3" bestFit="1" customWidth="1"/>
    <col min="38" max="45" width="9" style="3"/>
    <col min="46" max="16384" width="9" style="1"/>
  </cols>
  <sheetData>
    <row r="1" spans="2:45" ht="20.25">
      <c r="G1" s="95"/>
      <c r="H1" s="95"/>
      <c r="I1" s="95" t="s">
        <v>30</v>
      </c>
      <c r="J1" s="95"/>
      <c r="K1" s="95"/>
      <c r="L1" s="95"/>
      <c r="M1" s="95"/>
      <c r="N1" s="95"/>
      <c r="O1" s="95" t="s">
        <v>30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C1" s="109" t="s">
        <v>33</v>
      </c>
      <c r="AD1" s="110" t="s">
        <v>697</v>
      </c>
      <c r="AE1" s="1" t="str">
        <f>AD1&amp;AD3</f>
        <v>BAS1145TL</v>
      </c>
    </row>
    <row r="2" spans="2:45" ht="20.100000000000001" customHeight="1">
      <c r="B2" s="221" t="s">
        <v>0</v>
      </c>
      <c r="C2" s="221"/>
      <c r="D2" s="221"/>
      <c r="E2" s="221"/>
      <c r="F2" s="221"/>
      <c r="G2" s="117"/>
      <c r="H2" s="117"/>
      <c r="I2" s="235" t="s">
        <v>28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117"/>
      <c r="U2" s="233" t="s">
        <v>723</v>
      </c>
      <c r="V2" s="233"/>
      <c r="W2" s="233"/>
      <c r="X2" s="233"/>
      <c r="Y2" s="233"/>
      <c r="Z2" s="233"/>
      <c r="AA2" s="233"/>
      <c r="AB2" s="4"/>
      <c r="AC2" s="109" t="s">
        <v>34</v>
      </c>
      <c r="AD2" s="111" t="s">
        <v>721</v>
      </c>
      <c r="AE2" s="1" t="str">
        <f>AD1&amp;AD2&amp;AD3</f>
        <v>BAS114506TL</v>
      </c>
    </row>
    <row r="3" spans="2:45" ht="20.100000000000001" customHeight="1">
      <c r="B3" s="220" t="s">
        <v>1</v>
      </c>
      <c r="C3" s="220"/>
      <c r="D3" s="220"/>
      <c r="E3" s="220"/>
      <c r="F3" s="220"/>
      <c r="G3" s="118"/>
      <c r="H3" s="118"/>
      <c r="I3" s="245" t="s">
        <v>1060</v>
      </c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118"/>
      <c r="U3" s="234" t="s">
        <v>1059</v>
      </c>
      <c r="V3" s="234"/>
      <c r="W3" s="234"/>
      <c r="X3" s="234"/>
      <c r="Y3" s="234"/>
      <c r="Z3" s="234"/>
      <c r="AA3" s="234"/>
      <c r="AB3" s="125"/>
      <c r="AC3" s="109" t="s">
        <v>722</v>
      </c>
      <c r="AD3" s="110" t="s">
        <v>49</v>
      </c>
      <c r="AL3" s="5"/>
      <c r="AP3" s="5"/>
    </row>
    <row r="4" spans="2:45" ht="6.75" hidden="1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6"/>
      <c r="AB4" s="6"/>
      <c r="AD4" s="7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2:45" ht="20.25" customHeight="1">
      <c r="B5" s="237" t="s">
        <v>2</v>
      </c>
      <c r="C5" s="237"/>
      <c r="D5" s="249" t="s">
        <v>1044</v>
      </c>
      <c r="E5" s="249"/>
      <c r="F5" s="249"/>
      <c r="G5" s="249"/>
      <c r="H5" s="249"/>
      <c r="I5" s="249"/>
      <c r="J5" s="93"/>
      <c r="K5" s="94" t="s">
        <v>29</v>
      </c>
      <c r="L5" s="171" t="s">
        <v>1056</v>
      </c>
      <c r="M5" s="94"/>
      <c r="N5" s="93"/>
      <c r="O5" s="93"/>
      <c r="P5" s="93"/>
      <c r="Q5" s="93"/>
      <c r="R5" s="94" t="s">
        <v>29</v>
      </c>
      <c r="S5" s="171" t="s">
        <v>1056</v>
      </c>
      <c r="T5" s="93"/>
      <c r="U5" s="93"/>
      <c r="V5" s="93"/>
      <c r="W5" s="93"/>
      <c r="X5" s="93"/>
      <c r="Y5" s="93"/>
      <c r="Z5" s="155"/>
      <c r="AD5" s="7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2:45" ht="17.25" customHeight="1">
      <c r="B6" s="238" t="s">
        <v>3</v>
      </c>
      <c r="C6" s="238"/>
      <c r="D6" s="97">
        <v>4</v>
      </c>
      <c r="E6" s="154"/>
      <c r="F6" s="154" t="s">
        <v>37</v>
      </c>
      <c r="G6" s="96"/>
      <c r="H6" s="96"/>
      <c r="I6" s="265"/>
      <c r="J6" s="265"/>
      <c r="K6" s="265"/>
      <c r="L6" s="154" t="s">
        <v>36</v>
      </c>
      <c r="M6" s="129"/>
      <c r="N6" s="96"/>
      <c r="O6" s="232"/>
      <c r="P6" s="232"/>
      <c r="Q6" s="232"/>
      <c r="R6" s="154" t="s">
        <v>36</v>
      </c>
      <c r="S6" s="129"/>
      <c r="T6" s="96"/>
      <c r="U6" s="96"/>
      <c r="V6" s="96"/>
      <c r="W6" s="96"/>
      <c r="X6" s="96"/>
      <c r="Y6" s="96"/>
      <c r="Z6" s="116"/>
      <c r="AD6" s="7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</row>
    <row r="7" spans="2:45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0"/>
      <c r="S7" s="10"/>
      <c r="T7" s="10"/>
      <c r="U7" s="10"/>
      <c r="V7" s="10"/>
      <c r="W7" s="11"/>
      <c r="X7" s="4"/>
      <c r="Y7" s="4"/>
      <c r="Z7" s="4"/>
      <c r="AD7" s="7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2:45" ht="28.5" customHeight="1">
      <c r="B8" s="225" t="s">
        <v>4</v>
      </c>
      <c r="C8" s="252" t="s">
        <v>5</v>
      </c>
      <c r="D8" s="239" t="s">
        <v>6</v>
      </c>
      <c r="E8" s="240"/>
      <c r="F8" s="225" t="s">
        <v>7</v>
      </c>
      <c r="G8" s="231" t="s">
        <v>8</v>
      </c>
      <c r="H8" s="231" t="s">
        <v>836</v>
      </c>
      <c r="I8" s="239" t="s">
        <v>1090</v>
      </c>
      <c r="J8" s="230" t="s">
        <v>10</v>
      </c>
      <c r="K8" s="225" t="s">
        <v>11</v>
      </c>
      <c r="L8" s="225" t="s">
        <v>13</v>
      </c>
      <c r="M8" s="225" t="s">
        <v>24</v>
      </c>
      <c r="N8" s="222" t="s">
        <v>12</v>
      </c>
      <c r="O8" s="230" t="s">
        <v>9</v>
      </c>
      <c r="P8" s="228" t="s">
        <v>47</v>
      </c>
      <c r="Q8" s="229"/>
      <c r="R8" s="230" t="s">
        <v>11</v>
      </c>
      <c r="S8" s="225" t="s">
        <v>13</v>
      </c>
      <c r="T8" s="225" t="s">
        <v>24</v>
      </c>
      <c r="U8" s="223" t="s">
        <v>38</v>
      </c>
      <c r="V8" s="224"/>
      <c r="W8" s="224"/>
      <c r="X8" s="224"/>
      <c r="Y8" s="243" t="s">
        <v>43</v>
      </c>
      <c r="Z8" s="243" t="s">
        <v>44</v>
      </c>
      <c r="AA8" s="225" t="s">
        <v>13</v>
      </c>
      <c r="AB8" s="124"/>
      <c r="AD8" s="7"/>
      <c r="AE8" s="236"/>
      <c r="AF8" s="236"/>
      <c r="AG8" s="236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3"/>
    </row>
    <row r="9" spans="2:45" ht="25.5">
      <c r="B9" s="227"/>
      <c r="C9" s="253"/>
      <c r="D9" s="241"/>
      <c r="E9" s="242"/>
      <c r="F9" s="227"/>
      <c r="G9" s="231"/>
      <c r="H9" s="231"/>
      <c r="I9" s="251"/>
      <c r="J9" s="230"/>
      <c r="K9" s="226"/>
      <c r="L9" s="226"/>
      <c r="M9" s="226"/>
      <c r="N9" s="222"/>
      <c r="O9" s="230"/>
      <c r="P9" s="153" t="s">
        <v>45</v>
      </c>
      <c r="Q9" s="153" t="s">
        <v>46</v>
      </c>
      <c r="R9" s="230"/>
      <c r="S9" s="226"/>
      <c r="T9" s="226"/>
      <c r="U9" s="120" t="s">
        <v>39</v>
      </c>
      <c r="V9" s="121" t="s">
        <v>40</v>
      </c>
      <c r="W9" s="121" t="s">
        <v>41</v>
      </c>
      <c r="X9" s="121" t="s">
        <v>42</v>
      </c>
      <c r="Y9" s="244"/>
      <c r="Z9" s="244"/>
      <c r="AA9" s="226"/>
      <c r="AB9" s="124"/>
      <c r="AC9" s="14"/>
      <c r="AD9" s="7"/>
      <c r="AE9" s="15"/>
      <c r="AF9" s="16"/>
      <c r="AG9" s="17"/>
      <c r="AH9" s="18"/>
      <c r="AI9" s="18"/>
      <c r="AJ9" s="18"/>
      <c r="AK9" s="19"/>
      <c r="AL9" s="18"/>
      <c r="AM9" s="20"/>
      <c r="AN9" s="21"/>
      <c r="AO9" s="20"/>
      <c r="AP9" s="21"/>
      <c r="AQ9" s="20"/>
      <c r="AR9" s="18"/>
      <c r="AS9" s="19"/>
    </row>
    <row r="10" spans="2:45">
      <c r="B10" s="228" t="s">
        <v>14</v>
      </c>
      <c r="C10" s="254"/>
      <c r="D10" s="254"/>
      <c r="E10" s="254"/>
      <c r="F10" s="254"/>
      <c r="G10" s="22"/>
      <c r="H10" s="22"/>
      <c r="I10" s="241"/>
      <c r="J10" s="23"/>
      <c r="K10" s="227"/>
      <c r="L10" s="227"/>
      <c r="M10" s="227"/>
      <c r="N10" s="24"/>
      <c r="O10" s="24"/>
      <c r="P10" s="24"/>
      <c r="Q10" s="24"/>
      <c r="R10" s="24"/>
      <c r="S10" s="227"/>
      <c r="T10" s="227"/>
      <c r="U10" s="24"/>
      <c r="V10" s="24"/>
      <c r="W10" s="22"/>
      <c r="X10" s="119"/>
      <c r="Y10" s="25"/>
      <c r="Z10" s="25"/>
      <c r="AA10" s="227"/>
      <c r="AB10" s="124"/>
      <c r="AD10" s="7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2:45" s="4" customFormat="1">
      <c r="B11" s="75">
        <v>1</v>
      </c>
      <c r="C11" s="179" t="s">
        <v>53</v>
      </c>
      <c r="D11" s="166" t="s">
        <v>54</v>
      </c>
      <c r="E11" s="167" t="s">
        <v>52</v>
      </c>
      <c r="F11" s="179" t="s">
        <v>55</v>
      </c>
      <c r="G11" s="146" t="s">
        <v>15</v>
      </c>
      <c r="H11" s="147" t="s">
        <v>820</v>
      </c>
      <c r="I11" s="216" t="s">
        <v>1056</v>
      </c>
      <c r="J11" s="144"/>
      <c r="K11" s="144"/>
      <c r="L11" s="146" t="str">
        <f t="shared" ref="L11:L50" si="0">+IF(OR($G11=0,$H11=0),"Không đủ ĐKDT","")</f>
        <v/>
      </c>
      <c r="M11" s="142" t="s">
        <v>1072</v>
      </c>
      <c r="N11" s="142"/>
      <c r="O11" s="142"/>
      <c r="P11" s="142"/>
      <c r="Q11" s="142"/>
      <c r="R11" s="142"/>
      <c r="S11" s="146" t="str">
        <f t="shared" ref="S11:S50" si="1">+IF(OR($G11=0,$H11=0),"Không đủ ĐKDT","")</f>
        <v/>
      </c>
      <c r="T11" s="193" t="s">
        <v>1065</v>
      </c>
      <c r="U11" s="142">
        <v>30</v>
      </c>
      <c r="V11" s="142">
        <v>25</v>
      </c>
      <c r="W11" s="137">
        <v>0</v>
      </c>
      <c r="X11" s="147">
        <v>10</v>
      </c>
      <c r="Y11" s="122">
        <f t="shared" ref="Y11:Y50" si="2">SUM(U11:X11)</f>
        <v>65</v>
      </c>
      <c r="Z11" s="123">
        <f t="shared" ref="Z11:Z50" si="3">ROUND(Y11/40,1)</f>
        <v>1.6</v>
      </c>
      <c r="AA11" s="144" t="str">
        <f>+IF($G11=0,"Không đủ ĐKDT","")</f>
        <v/>
      </c>
      <c r="AB11" s="34"/>
      <c r="AC11" s="112" t="str">
        <f t="shared" ref="AC11:AC50" si="4">C11&amp;$AE$2</f>
        <v>B16DCCN024BAS114506TL</v>
      </c>
      <c r="AD11" s="68"/>
      <c r="AE11" s="69"/>
      <c r="AF11" s="83"/>
      <c r="AG11" s="84"/>
      <c r="AH11" s="27"/>
      <c r="AI11" s="88"/>
      <c r="AJ11" s="89"/>
      <c r="AK11" s="90"/>
      <c r="AL11" s="91"/>
      <c r="AM11" s="69"/>
      <c r="AN11" s="69"/>
      <c r="AO11" s="69"/>
      <c r="AP11" s="69"/>
      <c r="AQ11" s="69"/>
      <c r="AR11" s="69"/>
      <c r="AS11" s="69"/>
    </row>
    <row r="12" spans="2:45" s="4" customFormat="1">
      <c r="B12" s="50">
        <v>2</v>
      </c>
      <c r="C12" s="179" t="s">
        <v>884</v>
      </c>
      <c r="D12" s="166" t="s">
        <v>885</v>
      </c>
      <c r="E12" s="167" t="s">
        <v>886</v>
      </c>
      <c r="F12" s="179" t="s">
        <v>898</v>
      </c>
      <c r="G12" s="140" t="s">
        <v>15</v>
      </c>
      <c r="H12" s="148" t="s">
        <v>820</v>
      </c>
      <c r="I12" s="216" t="s">
        <v>1056</v>
      </c>
      <c r="J12" s="139"/>
      <c r="K12" s="139"/>
      <c r="L12" s="140" t="str">
        <f t="shared" si="0"/>
        <v/>
      </c>
      <c r="M12" s="141" t="s">
        <v>1072</v>
      </c>
      <c r="N12" s="141"/>
      <c r="O12" s="141"/>
      <c r="P12" s="141"/>
      <c r="Q12" s="141"/>
      <c r="R12" s="141"/>
      <c r="S12" s="139" t="str">
        <f t="shared" si="1"/>
        <v/>
      </c>
      <c r="T12" s="194" t="s">
        <v>1065</v>
      </c>
      <c r="U12" s="141">
        <v>76</v>
      </c>
      <c r="V12" s="141">
        <v>35</v>
      </c>
      <c r="W12" s="138">
        <v>0</v>
      </c>
      <c r="X12" s="148">
        <v>10</v>
      </c>
      <c r="Y12" s="122">
        <f t="shared" si="2"/>
        <v>121</v>
      </c>
      <c r="Z12" s="123">
        <f t="shared" si="3"/>
        <v>3</v>
      </c>
      <c r="AA12" s="139" t="str">
        <f>+IF($G12=0,"Không đủ ĐKDT","")</f>
        <v/>
      </c>
      <c r="AB12" s="34"/>
      <c r="AC12" s="112" t="str">
        <f t="shared" si="4"/>
        <v>B15DCTT004BAS114506TL</v>
      </c>
      <c r="AD12" s="68"/>
      <c r="AE12" s="69"/>
      <c r="AF12" s="83"/>
      <c r="AG12" s="84"/>
      <c r="AH12" s="27"/>
      <c r="AI12" s="88"/>
      <c r="AJ12" s="89"/>
      <c r="AK12" s="90"/>
      <c r="AL12" s="91"/>
      <c r="AM12" s="70"/>
      <c r="AN12" s="70"/>
      <c r="AO12" s="70"/>
      <c r="AP12" s="70"/>
      <c r="AQ12" s="70"/>
      <c r="AR12" s="70"/>
      <c r="AS12" s="49"/>
    </row>
    <row r="13" spans="2:45" s="4" customFormat="1">
      <c r="B13" s="50">
        <v>3</v>
      </c>
      <c r="C13" s="179" t="s">
        <v>738</v>
      </c>
      <c r="D13" s="166" t="s">
        <v>110</v>
      </c>
      <c r="E13" s="167" t="s">
        <v>201</v>
      </c>
      <c r="F13" s="179" t="s">
        <v>410</v>
      </c>
      <c r="G13" s="140" t="s">
        <v>15</v>
      </c>
      <c r="H13" s="148" t="s">
        <v>820</v>
      </c>
      <c r="I13" s="216" t="s">
        <v>1056</v>
      </c>
      <c r="J13" s="139"/>
      <c r="K13" s="139"/>
      <c r="L13" s="140" t="str">
        <f t="shared" si="0"/>
        <v/>
      </c>
      <c r="M13" s="141" t="s">
        <v>1072</v>
      </c>
      <c r="N13" s="141"/>
      <c r="O13" s="141"/>
      <c r="P13" s="141"/>
      <c r="Q13" s="141"/>
      <c r="R13" s="141"/>
      <c r="S13" s="139" t="str">
        <f t="shared" si="1"/>
        <v/>
      </c>
      <c r="T13" s="194" t="s">
        <v>1065</v>
      </c>
      <c r="U13" s="141">
        <v>4</v>
      </c>
      <c r="V13" s="141">
        <v>0</v>
      </c>
      <c r="W13" s="138">
        <v>0</v>
      </c>
      <c r="X13" s="148">
        <v>10</v>
      </c>
      <c r="Y13" s="122">
        <f t="shared" si="2"/>
        <v>14</v>
      </c>
      <c r="Z13" s="123">
        <f t="shared" si="3"/>
        <v>0.4</v>
      </c>
      <c r="AA13" s="139" t="str">
        <f>+IF($G13=0,"Không đủ ĐKDT","")</f>
        <v/>
      </c>
      <c r="AB13" s="34"/>
      <c r="AC13" s="112" t="str">
        <f t="shared" si="4"/>
        <v>B16DCDT011BAS114506TL</v>
      </c>
      <c r="AD13" s="68"/>
      <c r="AE13" s="69"/>
      <c r="AF13" s="83"/>
      <c r="AG13" s="84"/>
      <c r="AH13" s="27"/>
      <c r="AI13" s="88"/>
      <c r="AJ13" s="89"/>
      <c r="AK13" s="90"/>
      <c r="AL13" s="91"/>
      <c r="AM13" s="70"/>
      <c r="AN13" s="70"/>
      <c r="AO13" s="70"/>
      <c r="AP13" s="70"/>
      <c r="AQ13" s="70"/>
      <c r="AR13" s="70"/>
      <c r="AS13" s="49"/>
    </row>
    <row r="14" spans="2:45" s="4" customFormat="1">
      <c r="B14" s="50">
        <v>4</v>
      </c>
      <c r="C14" s="179" t="s">
        <v>1045</v>
      </c>
      <c r="D14" s="166" t="s">
        <v>358</v>
      </c>
      <c r="E14" s="167" t="s">
        <v>257</v>
      </c>
      <c r="F14" s="179" t="s">
        <v>459</v>
      </c>
      <c r="G14" s="140" t="s">
        <v>15</v>
      </c>
      <c r="H14" s="148" t="s">
        <v>820</v>
      </c>
      <c r="I14" s="216" t="s">
        <v>1056</v>
      </c>
      <c r="J14" s="139"/>
      <c r="K14" s="139"/>
      <c r="L14" s="140" t="str">
        <f t="shared" si="0"/>
        <v/>
      </c>
      <c r="M14" s="141" t="s">
        <v>1072</v>
      </c>
      <c r="N14" s="141"/>
      <c r="O14" s="141"/>
      <c r="P14" s="141"/>
      <c r="Q14" s="141"/>
      <c r="R14" s="141"/>
      <c r="S14" s="139" t="str">
        <f t="shared" si="1"/>
        <v/>
      </c>
      <c r="T14" s="194" t="s">
        <v>1065</v>
      </c>
      <c r="U14" s="141" t="s">
        <v>1087</v>
      </c>
      <c r="V14" s="141" t="s">
        <v>1087</v>
      </c>
      <c r="W14" s="141" t="s">
        <v>1087</v>
      </c>
      <c r="X14" s="141" t="s">
        <v>1087</v>
      </c>
      <c r="Y14" s="122">
        <f t="shared" si="2"/>
        <v>0</v>
      </c>
      <c r="Z14" s="123">
        <f t="shared" si="3"/>
        <v>0</v>
      </c>
      <c r="AA14" s="139" t="s">
        <v>1089</v>
      </c>
      <c r="AB14" s="34"/>
      <c r="AC14" s="112" t="str">
        <f t="shared" si="4"/>
        <v>B15DCCN072BAS114506TL</v>
      </c>
      <c r="AD14" s="68"/>
      <c r="AE14" s="69"/>
      <c r="AF14" s="83"/>
      <c r="AG14" s="84"/>
      <c r="AH14" s="27"/>
      <c r="AI14" s="88"/>
      <c r="AJ14" s="89"/>
      <c r="AK14" s="90"/>
      <c r="AL14" s="91"/>
      <c r="AM14" s="70"/>
      <c r="AN14" s="70"/>
      <c r="AO14" s="70"/>
      <c r="AP14" s="70"/>
      <c r="AQ14" s="70"/>
      <c r="AR14" s="70"/>
      <c r="AS14" s="49"/>
    </row>
    <row r="15" spans="2:45" s="4" customFormat="1">
      <c r="B15" s="50">
        <v>5</v>
      </c>
      <c r="C15" s="179" t="s">
        <v>1046</v>
      </c>
      <c r="D15" s="166" t="s">
        <v>110</v>
      </c>
      <c r="E15" s="167" t="s">
        <v>258</v>
      </c>
      <c r="F15" s="179" t="s">
        <v>1055</v>
      </c>
      <c r="G15" s="140">
        <v>0</v>
      </c>
      <c r="H15" s="148" t="s">
        <v>820</v>
      </c>
      <c r="I15" s="216" t="s">
        <v>1056</v>
      </c>
      <c r="J15" s="139"/>
      <c r="K15" s="139"/>
      <c r="L15" s="140" t="str">
        <f t="shared" si="0"/>
        <v>Không đủ ĐKDT</v>
      </c>
      <c r="M15" s="141" t="s">
        <v>1072</v>
      </c>
      <c r="N15" s="141"/>
      <c r="O15" s="141"/>
      <c r="P15" s="141"/>
      <c r="Q15" s="141"/>
      <c r="R15" s="141"/>
      <c r="S15" s="139" t="str">
        <f t="shared" si="1"/>
        <v>Không đủ ĐKDT</v>
      </c>
      <c r="T15" s="194" t="s">
        <v>1065</v>
      </c>
      <c r="U15" s="148" t="s">
        <v>1086</v>
      </c>
      <c r="V15" s="148" t="s">
        <v>1086</v>
      </c>
      <c r="W15" s="148" t="s">
        <v>1086</v>
      </c>
      <c r="X15" s="148" t="s">
        <v>1086</v>
      </c>
      <c r="Y15" s="122">
        <f t="shared" si="2"/>
        <v>0</v>
      </c>
      <c r="Z15" s="123">
        <f t="shared" si="3"/>
        <v>0</v>
      </c>
      <c r="AA15" s="139" t="str">
        <f t="shared" ref="AA15:AA50" si="5">+IF($G15=0,"Không đủ ĐKDT","")</f>
        <v>Không đủ ĐKDT</v>
      </c>
      <c r="AC15" s="112" t="str">
        <f t="shared" si="4"/>
        <v>B14CCQT107BAS114506TL</v>
      </c>
      <c r="AD15" s="68"/>
      <c r="AE15" s="69"/>
      <c r="AF15" s="83"/>
      <c r="AG15" s="84"/>
      <c r="AH15" s="27"/>
      <c r="AI15" s="88"/>
      <c r="AJ15" s="89"/>
      <c r="AK15" s="90"/>
      <c r="AL15" s="91"/>
      <c r="AM15" s="70"/>
      <c r="AN15" s="70"/>
      <c r="AO15" s="70"/>
      <c r="AP15" s="70"/>
      <c r="AQ15" s="70"/>
      <c r="AR15" s="70"/>
      <c r="AS15" s="49"/>
    </row>
    <row r="16" spans="2:45" s="4" customFormat="1">
      <c r="B16" s="50">
        <v>6</v>
      </c>
      <c r="C16" s="179" t="s">
        <v>740</v>
      </c>
      <c r="D16" s="166" t="s">
        <v>265</v>
      </c>
      <c r="E16" s="167" t="s">
        <v>93</v>
      </c>
      <c r="F16" s="179" t="s">
        <v>588</v>
      </c>
      <c r="G16" s="140" t="s">
        <v>15</v>
      </c>
      <c r="H16" s="148" t="s">
        <v>820</v>
      </c>
      <c r="I16" s="216" t="s">
        <v>1056</v>
      </c>
      <c r="J16" s="139"/>
      <c r="K16" s="139"/>
      <c r="L16" s="140" t="str">
        <f t="shared" si="0"/>
        <v/>
      </c>
      <c r="M16" s="141" t="s">
        <v>1072</v>
      </c>
      <c r="N16" s="141"/>
      <c r="O16" s="141"/>
      <c r="P16" s="141"/>
      <c r="Q16" s="141"/>
      <c r="R16" s="141"/>
      <c r="S16" s="139" t="str">
        <f t="shared" si="1"/>
        <v/>
      </c>
      <c r="T16" s="194" t="s">
        <v>1065</v>
      </c>
      <c r="U16" s="141">
        <v>54</v>
      </c>
      <c r="V16" s="141">
        <v>5</v>
      </c>
      <c r="W16" s="138">
        <v>12</v>
      </c>
      <c r="X16" s="148">
        <v>10</v>
      </c>
      <c r="Y16" s="122">
        <f t="shared" si="2"/>
        <v>81</v>
      </c>
      <c r="Z16" s="123">
        <f t="shared" si="3"/>
        <v>2</v>
      </c>
      <c r="AA16" s="139" t="str">
        <f t="shared" si="5"/>
        <v/>
      </c>
      <c r="AB16" s="34"/>
      <c r="AC16" s="112" t="str">
        <f t="shared" si="4"/>
        <v>B15DCVT091BAS114506TL</v>
      </c>
      <c r="AD16" s="68"/>
      <c r="AE16" s="69"/>
      <c r="AF16" s="83"/>
      <c r="AG16" s="84"/>
      <c r="AH16" s="27"/>
      <c r="AI16" s="88"/>
      <c r="AJ16" s="89"/>
      <c r="AK16" s="90"/>
      <c r="AL16" s="91"/>
      <c r="AM16" s="70"/>
      <c r="AN16" s="70"/>
      <c r="AO16" s="70"/>
      <c r="AP16" s="70"/>
      <c r="AQ16" s="70"/>
      <c r="AR16" s="70"/>
      <c r="AS16" s="49"/>
    </row>
    <row r="17" spans="2:45" s="4" customFormat="1">
      <c r="B17" s="50">
        <v>7</v>
      </c>
      <c r="C17" s="179" t="s">
        <v>741</v>
      </c>
      <c r="D17" s="166" t="s">
        <v>282</v>
      </c>
      <c r="E17" s="167" t="s">
        <v>94</v>
      </c>
      <c r="F17" s="179" t="s">
        <v>229</v>
      </c>
      <c r="G17" s="140">
        <v>0</v>
      </c>
      <c r="H17" s="148" t="s">
        <v>820</v>
      </c>
      <c r="I17" s="216" t="s">
        <v>1056</v>
      </c>
      <c r="J17" s="139"/>
      <c r="K17" s="139"/>
      <c r="L17" s="140" t="str">
        <f t="shared" si="0"/>
        <v>Không đủ ĐKDT</v>
      </c>
      <c r="M17" s="141" t="s">
        <v>1072</v>
      </c>
      <c r="N17" s="141"/>
      <c r="O17" s="141"/>
      <c r="P17" s="141"/>
      <c r="Q17" s="141"/>
      <c r="R17" s="141"/>
      <c r="S17" s="139" t="str">
        <f t="shared" si="1"/>
        <v>Không đủ ĐKDT</v>
      </c>
      <c r="T17" s="194" t="s">
        <v>1065</v>
      </c>
      <c r="U17" s="148" t="s">
        <v>1086</v>
      </c>
      <c r="V17" s="148" t="s">
        <v>1086</v>
      </c>
      <c r="W17" s="148" t="s">
        <v>1086</v>
      </c>
      <c r="X17" s="148" t="s">
        <v>1086</v>
      </c>
      <c r="Y17" s="122">
        <f t="shared" si="2"/>
        <v>0</v>
      </c>
      <c r="Z17" s="123">
        <f t="shared" si="3"/>
        <v>0</v>
      </c>
      <c r="AA17" s="139" t="str">
        <f t="shared" si="5"/>
        <v>Không đủ ĐKDT</v>
      </c>
      <c r="AC17" s="112" t="str">
        <f t="shared" si="4"/>
        <v>B15DCCN161BAS114506TL</v>
      </c>
      <c r="AD17" s="68"/>
      <c r="AE17" s="69"/>
      <c r="AF17" s="83"/>
      <c r="AG17" s="84"/>
      <c r="AH17" s="27"/>
      <c r="AI17" s="88"/>
      <c r="AJ17" s="89"/>
      <c r="AK17" s="90"/>
      <c r="AL17" s="91"/>
      <c r="AM17" s="70"/>
      <c r="AN17" s="70"/>
      <c r="AO17" s="70"/>
      <c r="AP17" s="70"/>
      <c r="AQ17" s="70"/>
      <c r="AR17" s="70"/>
      <c r="AS17" s="49"/>
    </row>
    <row r="18" spans="2:45" s="4" customFormat="1">
      <c r="B18" s="50">
        <v>8</v>
      </c>
      <c r="C18" s="179" t="s">
        <v>1047</v>
      </c>
      <c r="D18" s="166" t="s">
        <v>73</v>
      </c>
      <c r="E18" s="167" t="s">
        <v>236</v>
      </c>
      <c r="F18" s="179" t="s">
        <v>621</v>
      </c>
      <c r="G18" s="140">
        <v>0</v>
      </c>
      <c r="H18" s="148" t="s">
        <v>820</v>
      </c>
      <c r="I18" s="216" t="s">
        <v>1056</v>
      </c>
      <c r="J18" s="139"/>
      <c r="K18" s="139"/>
      <c r="L18" s="140" t="str">
        <f t="shared" si="0"/>
        <v>Không đủ ĐKDT</v>
      </c>
      <c r="M18" s="141" t="s">
        <v>1072</v>
      </c>
      <c r="N18" s="141"/>
      <c r="O18" s="141"/>
      <c r="P18" s="141"/>
      <c r="Q18" s="141"/>
      <c r="R18" s="141"/>
      <c r="S18" s="139" t="str">
        <f t="shared" si="1"/>
        <v>Không đủ ĐKDT</v>
      </c>
      <c r="T18" s="194" t="s">
        <v>1065</v>
      </c>
      <c r="U18" s="148" t="s">
        <v>1086</v>
      </c>
      <c r="V18" s="148" t="s">
        <v>1086</v>
      </c>
      <c r="W18" s="148" t="s">
        <v>1086</v>
      </c>
      <c r="X18" s="148" t="s">
        <v>1086</v>
      </c>
      <c r="Y18" s="122">
        <f t="shared" si="2"/>
        <v>0</v>
      </c>
      <c r="Z18" s="123">
        <f t="shared" si="3"/>
        <v>0</v>
      </c>
      <c r="AA18" s="139" t="str">
        <f t="shared" si="5"/>
        <v>Không đủ ĐKDT</v>
      </c>
      <c r="AB18" s="147"/>
      <c r="AC18" s="112" t="str">
        <f t="shared" si="4"/>
        <v>B15DCPT034BAS114506TL</v>
      </c>
      <c r="AD18" s="68"/>
      <c r="AE18" s="69"/>
      <c r="AF18" s="83"/>
      <c r="AG18" s="84"/>
      <c r="AH18" s="27"/>
      <c r="AI18" s="88"/>
      <c r="AJ18" s="89"/>
      <c r="AK18" s="90"/>
      <c r="AL18" s="91"/>
      <c r="AM18" s="70"/>
      <c r="AN18" s="70"/>
      <c r="AO18" s="70"/>
      <c r="AP18" s="70"/>
      <c r="AQ18" s="70"/>
      <c r="AR18" s="70"/>
      <c r="AS18" s="49"/>
    </row>
    <row r="19" spans="2:45" s="4" customFormat="1">
      <c r="B19" s="50">
        <v>9</v>
      </c>
      <c r="C19" s="179" t="s">
        <v>151</v>
      </c>
      <c r="D19" s="166" t="s">
        <v>152</v>
      </c>
      <c r="E19" s="167" t="s">
        <v>128</v>
      </c>
      <c r="F19" s="179" t="s">
        <v>153</v>
      </c>
      <c r="G19" s="140">
        <v>0</v>
      </c>
      <c r="H19" s="148" t="s">
        <v>820</v>
      </c>
      <c r="I19" s="216" t="s">
        <v>1056</v>
      </c>
      <c r="J19" s="139"/>
      <c r="K19" s="139"/>
      <c r="L19" s="140" t="str">
        <f t="shared" si="0"/>
        <v>Không đủ ĐKDT</v>
      </c>
      <c r="M19" s="141" t="s">
        <v>1072</v>
      </c>
      <c r="N19" s="141"/>
      <c r="O19" s="141"/>
      <c r="P19" s="141"/>
      <c r="Q19" s="141"/>
      <c r="R19" s="141"/>
      <c r="S19" s="139" t="str">
        <f t="shared" si="1"/>
        <v>Không đủ ĐKDT</v>
      </c>
      <c r="T19" s="194" t="s">
        <v>1065</v>
      </c>
      <c r="U19" s="148" t="s">
        <v>1086</v>
      </c>
      <c r="V19" s="148" t="s">
        <v>1086</v>
      </c>
      <c r="W19" s="148" t="s">
        <v>1086</v>
      </c>
      <c r="X19" s="148" t="s">
        <v>1086</v>
      </c>
      <c r="Y19" s="122">
        <f t="shared" si="2"/>
        <v>0</v>
      </c>
      <c r="Z19" s="123">
        <f t="shared" si="3"/>
        <v>0</v>
      </c>
      <c r="AA19" s="139" t="str">
        <f t="shared" si="5"/>
        <v>Không đủ ĐKDT</v>
      </c>
      <c r="AB19" s="148"/>
      <c r="AC19" s="112" t="str">
        <f t="shared" si="4"/>
        <v>B16DCPT040BAS114506TL</v>
      </c>
      <c r="AD19" s="68"/>
      <c r="AE19" s="69"/>
      <c r="AF19" s="83"/>
      <c r="AG19" s="84"/>
      <c r="AH19" s="27"/>
      <c r="AI19" s="88"/>
      <c r="AJ19" s="89"/>
      <c r="AK19" s="90"/>
      <c r="AL19" s="91"/>
      <c r="AM19" s="70"/>
      <c r="AN19" s="70"/>
      <c r="AO19" s="70"/>
      <c r="AP19" s="70"/>
      <c r="AQ19" s="70"/>
      <c r="AR19" s="70"/>
      <c r="AS19" s="49"/>
    </row>
    <row r="20" spans="2:45" s="4" customFormat="1">
      <c r="B20" s="50">
        <v>10</v>
      </c>
      <c r="C20" s="179" t="s">
        <v>1048</v>
      </c>
      <c r="D20" s="166" t="s">
        <v>322</v>
      </c>
      <c r="E20" s="167" t="s">
        <v>129</v>
      </c>
      <c r="F20" s="179" t="s">
        <v>603</v>
      </c>
      <c r="G20" s="140" t="s">
        <v>15</v>
      </c>
      <c r="H20" s="148" t="s">
        <v>820</v>
      </c>
      <c r="I20" s="216" t="s">
        <v>1056</v>
      </c>
      <c r="J20" s="139"/>
      <c r="K20" s="139"/>
      <c r="L20" s="140" t="str">
        <f t="shared" si="0"/>
        <v/>
      </c>
      <c r="M20" s="141" t="s">
        <v>1072</v>
      </c>
      <c r="N20" s="141"/>
      <c r="O20" s="141"/>
      <c r="P20" s="141"/>
      <c r="Q20" s="141"/>
      <c r="R20" s="141"/>
      <c r="S20" s="139" t="str">
        <f t="shared" si="1"/>
        <v/>
      </c>
      <c r="T20" s="194" t="s">
        <v>1065</v>
      </c>
      <c r="U20" s="141">
        <v>50</v>
      </c>
      <c r="V20" s="141">
        <v>50</v>
      </c>
      <c r="W20" s="138">
        <v>32</v>
      </c>
      <c r="X20" s="148">
        <v>10</v>
      </c>
      <c r="Y20" s="122">
        <f t="shared" si="2"/>
        <v>142</v>
      </c>
      <c r="Z20" s="123">
        <f t="shared" si="3"/>
        <v>3.6</v>
      </c>
      <c r="AA20" s="139" t="str">
        <f t="shared" si="5"/>
        <v/>
      </c>
      <c r="AB20" s="148"/>
      <c r="AC20" s="112" t="str">
        <f t="shared" si="4"/>
        <v>B15DCDT071BAS114506TL</v>
      </c>
      <c r="AD20" s="68"/>
      <c r="AE20" s="69"/>
      <c r="AF20" s="83"/>
      <c r="AG20" s="84"/>
      <c r="AH20" s="27"/>
      <c r="AI20" s="88"/>
      <c r="AJ20" s="89"/>
      <c r="AK20" s="90"/>
      <c r="AL20" s="91"/>
      <c r="AM20" s="70"/>
      <c r="AN20" s="70"/>
      <c r="AO20" s="70"/>
      <c r="AP20" s="70"/>
      <c r="AQ20" s="70"/>
      <c r="AR20" s="70"/>
      <c r="AS20" s="49"/>
    </row>
    <row r="21" spans="2:45" s="4" customFormat="1">
      <c r="B21" s="50">
        <v>11</v>
      </c>
      <c r="C21" s="179" t="s">
        <v>1049</v>
      </c>
      <c r="D21" s="166" t="s">
        <v>105</v>
      </c>
      <c r="E21" s="167" t="s">
        <v>180</v>
      </c>
      <c r="F21" s="179" t="s">
        <v>463</v>
      </c>
      <c r="G21" s="140">
        <v>0</v>
      </c>
      <c r="H21" s="148" t="s">
        <v>820</v>
      </c>
      <c r="I21" s="216" t="s">
        <v>1056</v>
      </c>
      <c r="J21" s="139"/>
      <c r="K21" s="139"/>
      <c r="L21" s="140" t="str">
        <f t="shared" si="0"/>
        <v>Không đủ ĐKDT</v>
      </c>
      <c r="M21" s="141" t="s">
        <v>1072</v>
      </c>
      <c r="N21" s="141"/>
      <c r="O21" s="141"/>
      <c r="P21" s="141"/>
      <c r="Q21" s="141"/>
      <c r="R21" s="141"/>
      <c r="S21" s="139" t="str">
        <f t="shared" si="1"/>
        <v>Không đủ ĐKDT</v>
      </c>
      <c r="T21" s="194" t="s">
        <v>1065</v>
      </c>
      <c r="U21" s="148" t="s">
        <v>1086</v>
      </c>
      <c r="V21" s="148" t="s">
        <v>1086</v>
      </c>
      <c r="W21" s="148" t="s">
        <v>1086</v>
      </c>
      <c r="X21" s="148" t="s">
        <v>1086</v>
      </c>
      <c r="Y21" s="122">
        <f t="shared" si="2"/>
        <v>0</v>
      </c>
      <c r="Z21" s="123">
        <f t="shared" si="3"/>
        <v>0</v>
      </c>
      <c r="AA21" s="139" t="str">
        <f t="shared" si="5"/>
        <v>Không đủ ĐKDT</v>
      </c>
      <c r="AB21" s="148"/>
      <c r="AC21" s="112" t="str">
        <f t="shared" si="4"/>
        <v>B15DCAT074BAS114506TL</v>
      </c>
      <c r="AD21" s="68"/>
      <c r="AE21" s="69"/>
      <c r="AF21" s="83"/>
      <c r="AG21" s="84"/>
      <c r="AH21" s="27"/>
      <c r="AI21" s="88"/>
      <c r="AJ21" s="89"/>
      <c r="AK21" s="90"/>
      <c r="AL21" s="91"/>
      <c r="AM21" s="70"/>
      <c r="AN21" s="70"/>
      <c r="AO21" s="70"/>
      <c r="AP21" s="70"/>
      <c r="AQ21" s="70"/>
      <c r="AR21" s="70"/>
      <c r="AS21" s="49"/>
    </row>
    <row r="22" spans="2:45" s="4" customFormat="1">
      <c r="B22" s="50">
        <v>12</v>
      </c>
      <c r="C22" s="179" t="s">
        <v>1050</v>
      </c>
      <c r="D22" s="166" t="s">
        <v>139</v>
      </c>
      <c r="E22" s="167" t="s">
        <v>158</v>
      </c>
      <c r="F22" s="179" t="s">
        <v>153</v>
      </c>
      <c r="G22" s="140" t="s">
        <v>15</v>
      </c>
      <c r="H22" s="148" t="s">
        <v>820</v>
      </c>
      <c r="I22" s="216" t="s">
        <v>1056</v>
      </c>
      <c r="J22" s="139"/>
      <c r="K22" s="139"/>
      <c r="L22" s="140" t="str">
        <f t="shared" si="0"/>
        <v/>
      </c>
      <c r="M22" s="141" t="s">
        <v>1072</v>
      </c>
      <c r="N22" s="141"/>
      <c r="O22" s="141"/>
      <c r="P22" s="141"/>
      <c r="Q22" s="141"/>
      <c r="R22" s="141"/>
      <c r="S22" s="139" t="str">
        <f t="shared" si="1"/>
        <v/>
      </c>
      <c r="T22" s="194" t="s">
        <v>1065</v>
      </c>
      <c r="U22" s="141">
        <v>40</v>
      </c>
      <c r="V22" s="141">
        <v>10</v>
      </c>
      <c r="W22" s="138">
        <v>30</v>
      </c>
      <c r="X22" s="148">
        <v>10</v>
      </c>
      <c r="Y22" s="122">
        <f t="shared" si="2"/>
        <v>90</v>
      </c>
      <c r="Z22" s="123">
        <f t="shared" si="3"/>
        <v>2.2999999999999998</v>
      </c>
      <c r="AA22" s="139" t="str">
        <f t="shared" si="5"/>
        <v/>
      </c>
      <c r="AB22" s="148"/>
      <c r="AC22" s="112" t="str">
        <f t="shared" si="4"/>
        <v>B16DCPT058BAS114506TL</v>
      </c>
      <c r="AD22" s="68"/>
      <c r="AE22" s="69"/>
      <c r="AF22" s="83"/>
      <c r="AG22" s="84"/>
      <c r="AH22" s="27"/>
      <c r="AI22" s="88"/>
      <c r="AJ22" s="89"/>
      <c r="AK22" s="90"/>
      <c r="AL22" s="91"/>
      <c r="AM22" s="70"/>
      <c r="AN22" s="70"/>
      <c r="AO22" s="70"/>
      <c r="AP22" s="70"/>
      <c r="AQ22" s="70"/>
      <c r="AR22" s="70"/>
      <c r="AS22" s="49"/>
    </row>
    <row r="23" spans="2:45" s="4" customFormat="1">
      <c r="B23" s="50">
        <v>13</v>
      </c>
      <c r="C23" s="179" t="s">
        <v>361</v>
      </c>
      <c r="D23" s="166" t="s">
        <v>116</v>
      </c>
      <c r="E23" s="167" t="s">
        <v>69</v>
      </c>
      <c r="F23" s="179" t="s">
        <v>362</v>
      </c>
      <c r="G23" s="140" t="s">
        <v>15</v>
      </c>
      <c r="H23" s="148" t="s">
        <v>820</v>
      </c>
      <c r="I23" s="216" t="s">
        <v>1056</v>
      </c>
      <c r="J23" s="139"/>
      <c r="K23" s="139"/>
      <c r="L23" s="140" t="str">
        <f t="shared" si="0"/>
        <v/>
      </c>
      <c r="M23" s="141" t="s">
        <v>1072</v>
      </c>
      <c r="N23" s="141"/>
      <c r="O23" s="141"/>
      <c r="P23" s="141"/>
      <c r="Q23" s="141"/>
      <c r="R23" s="141"/>
      <c r="S23" s="139" t="str">
        <f t="shared" si="1"/>
        <v/>
      </c>
      <c r="T23" s="194" t="s">
        <v>1065</v>
      </c>
      <c r="U23" s="141">
        <v>57</v>
      </c>
      <c r="V23" s="141">
        <v>41</v>
      </c>
      <c r="W23" s="138">
        <v>30</v>
      </c>
      <c r="X23" s="148">
        <v>10</v>
      </c>
      <c r="Y23" s="122">
        <f t="shared" si="2"/>
        <v>138</v>
      </c>
      <c r="Z23" s="123">
        <f t="shared" si="3"/>
        <v>3.5</v>
      </c>
      <c r="AA23" s="139" t="str">
        <f t="shared" si="5"/>
        <v/>
      </c>
      <c r="AB23" s="148"/>
      <c r="AC23" s="112" t="str">
        <f t="shared" si="4"/>
        <v>B16DCCN177BAS114506TL</v>
      </c>
      <c r="AD23" s="68"/>
      <c r="AE23" s="69"/>
      <c r="AF23" s="83"/>
      <c r="AG23" s="84"/>
      <c r="AH23" s="27"/>
      <c r="AI23" s="88"/>
      <c r="AJ23" s="89"/>
      <c r="AK23" s="90"/>
      <c r="AL23" s="91"/>
      <c r="AM23" s="70"/>
      <c r="AN23" s="70"/>
      <c r="AO23" s="70"/>
      <c r="AP23" s="70"/>
      <c r="AQ23" s="70"/>
      <c r="AR23" s="70"/>
      <c r="AS23" s="49"/>
    </row>
    <row r="24" spans="2:45" s="4" customFormat="1">
      <c r="B24" s="50">
        <v>14</v>
      </c>
      <c r="C24" s="179" t="s">
        <v>466</v>
      </c>
      <c r="D24" s="166" t="s">
        <v>467</v>
      </c>
      <c r="E24" s="167" t="s">
        <v>69</v>
      </c>
      <c r="F24" s="179" t="s">
        <v>438</v>
      </c>
      <c r="G24" s="140" t="s">
        <v>15</v>
      </c>
      <c r="H24" s="148" t="s">
        <v>820</v>
      </c>
      <c r="I24" s="216" t="s">
        <v>1056</v>
      </c>
      <c r="J24" s="139"/>
      <c r="K24" s="139"/>
      <c r="L24" s="140" t="str">
        <f t="shared" si="0"/>
        <v/>
      </c>
      <c r="M24" s="141" t="s">
        <v>1072</v>
      </c>
      <c r="N24" s="141"/>
      <c r="O24" s="141"/>
      <c r="P24" s="141"/>
      <c r="Q24" s="141"/>
      <c r="R24" s="141"/>
      <c r="S24" s="139" t="str">
        <f t="shared" si="1"/>
        <v/>
      </c>
      <c r="T24" s="194" t="s">
        <v>1065</v>
      </c>
      <c r="U24" s="141">
        <v>82</v>
      </c>
      <c r="V24" s="141">
        <v>74</v>
      </c>
      <c r="W24" s="138">
        <v>50</v>
      </c>
      <c r="X24" s="148">
        <v>72</v>
      </c>
      <c r="Y24" s="122">
        <f t="shared" si="2"/>
        <v>278</v>
      </c>
      <c r="Z24" s="123">
        <f t="shared" si="3"/>
        <v>7</v>
      </c>
      <c r="AA24" s="139" t="str">
        <f t="shared" si="5"/>
        <v/>
      </c>
      <c r="AB24" s="148"/>
      <c r="AC24" s="112" t="str">
        <f t="shared" si="4"/>
        <v>B17DCPT101BAS114506TL</v>
      </c>
      <c r="AD24" s="68"/>
      <c r="AE24" s="69"/>
      <c r="AF24" s="83"/>
      <c r="AG24" s="84"/>
      <c r="AH24" s="27"/>
      <c r="AI24" s="88"/>
      <c r="AJ24" s="89"/>
      <c r="AK24" s="90"/>
      <c r="AL24" s="91"/>
      <c r="AM24" s="70"/>
      <c r="AN24" s="70"/>
      <c r="AO24" s="70"/>
      <c r="AP24" s="70"/>
      <c r="AQ24" s="70"/>
      <c r="AR24" s="70"/>
      <c r="AS24" s="49"/>
    </row>
    <row r="25" spans="2:45" s="4" customFormat="1">
      <c r="B25" s="50">
        <v>15</v>
      </c>
      <c r="C25" s="179" t="s">
        <v>452</v>
      </c>
      <c r="D25" s="166" t="s">
        <v>191</v>
      </c>
      <c r="E25" s="167" t="s">
        <v>77</v>
      </c>
      <c r="F25" s="179" t="s">
        <v>427</v>
      </c>
      <c r="G25" s="140" t="s">
        <v>15</v>
      </c>
      <c r="H25" s="148" t="s">
        <v>820</v>
      </c>
      <c r="I25" s="216" t="s">
        <v>1056</v>
      </c>
      <c r="J25" s="139"/>
      <c r="K25" s="139"/>
      <c r="L25" s="140" t="str">
        <f t="shared" si="0"/>
        <v/>
      </c>
      <c r="M25" s="141" t="s">
        <v>1072</v>
      </c>
      <c r="N25" s="141"/>
      <c r="O25" s="141"/>
      <c r="P25" s="141"/>
      <c r="Q25" s="141"/>
      <c r="R25" s="141"/>
      <c r="S25" s="139" t="str">
        <f t="shared" si="1"/>
        <v/>
      </c>
      <c r="T25" s="194" t="s">
        <v>1065</v>
      </c>
      <c r="U25" s="141">
        <v>80</v>
      </c>
      <c r="V25" s="141">
        <v>64</v>
      </c>
      <c r="W25" s="138">
        <v>0</v>
      </c>
      <c r="X25" s="148">
        <v>10</v>
      </c>
      <c r="Y25" s="122">
        <f t="shared" si="2"/>
        <v>154</v>
      </c>
      <c r="Z25" s="123">
        <f t="shared" si="3"/>
        <v>3.9</v>
      </c>
      <c r="AA25" s="139" t="str">
        <f t="shared" si="5"/>
        <v/>
      </c>
      <c r="AB25" s="148"/>
      <c r="AC25" s="112" t="str">
        <f t="shared" si="4"/>
        <v>B17DCPT244BAS114506TL</v>
      </c>
      <c r="AD25" s="68"/>
      <c r="AE25" s="69"/>
      <c r="AF25" s="83"/>
      <c r="AG25" s="84"/>
      <c r="AH25" s="27"/>
      <c r="AI25" s="88"/>
      <c r="AJ25" s="89"/>
      <c r="AK25" s="90"/>
      <c r="AL25" s="91"/>
      <c r="AM25" s="70"/>
      <c r="AN25" s="70"/>
      <c r="AO25" s="70"/>
      <c r="AP25" s="70"/>
      <c r="AQ25" s="70"/>
      <c r="AR25" s="70"/>
      <c r="AS25" s="49"/>
    </row>
    <row r="26" spans="2:45" s="4" customFormat="1">
      <c r="B26" s="50">
        <v>16</v>
      </c>
      <c r="C26" s="179" t="s">
        <v>1035</v>
      </c>
      <c r="D26" s="166" t="s">
        <v>105</v>
      </c>
      <c r="E26" s="167" t="s">
        <v>111</v>
      </c>
      <c r="F26" s="179" t="s">
        <v>404</v>
      </c>
      <c r="G26" s="140">
        <v>0</v>
      </c>
      <c r="H26" s="148" t="s">
        <v>820</v>
      </c>
      <c r="I26" s="216" t="s">
        <v>1056</v>
      </c>
      <c r="J26" s="139"/>
      <c r="K26" s="139"/>
      <c r="L26" s="140" t="str">
        <f t="shared" si="0"/>
        <v>Không đủ ĐKDT</v>
      </c>
      <c r="M26" s="141" t="s">
        <v>1072</v>
      </c>
      <c r="N26" s="141"/>
      <c r="O26" s="141"/>
      <c r="P26" s="141"/>
      <c r="Q26" s="141"/>
      <c r="R26" s="141"/>
      <c r="S26" s="139" t="str">
        <f t="shared" si="1"/>
        <v>Không đủ ĐKDT</v>
      </c>
      <c r="T26" s="194" t="s">
        <v>1065</v>
      </c>
      <c r="U26" s="148" t="s">
        <v>1086</v>
      </c>
      <c r="V26" s="148" t="s">
        <v>1086</v>
      </c>
      <c r="W26" s="148" t="s">
        <v>1086</v>
      </c>
      <c r="X26" s="148" t="s">
        <v>1086</v>
      </c>
      <c r="Y26" s="122">
        <f t="shared" si="2"/>
        <v>0</v>
      </c>
      <c r="Z26" s="123">
        <f t="shared" si="3"/>
        <v>0</v>
      </c>
      <c r="AA26" s="139" t="str">
        <f t="shared" si="5"/>
        <v>Không đủ ĐKDT</v>
      </c>
      <c r="AB26" s="148"/>
      <c r="AC26" s="112" t="str">
        <f t="shared" si="4"/>
        <v>B15DCDT130BAS114506TL</v>
      </c>
      <c r="AD26" s="68"/>
      <c r="AE26" s="69"/>
      <c r="AF26" s="83"/>
      <c r="AG26" s="84"/>
      <c r="AH26" s="27"/>
      <c r="AI26" s="88"/>
      <c r="AJ26" s="89"/>
      <c r="AK26" s="90"/>
      <c r="AL26" s="91"/>
      <c r="AM26" s="70"/>
      <c r="AN26" s="70"/>
      <c r="AO26" s="70"/>
      <c r="AP26" s="70"/>
      <c r="AQ26" s="70"/>
      <c r="AR26" s="70"/>
      <c r="AS26" s="49"/>
    </row>
    <row r="27" spans="2:45" s="4" customFormat="1">
      <c r="B27" s="50">
        <v>17</v>
      </c>
      <c r="C27" s="179" t="s">
        <v>617</v>
      </c>
      <c r="D27" s="166" t="s">
        <v>618</v>
      </c>
      <c r="E27" s="167" t="s">
        <v>135</v>
      </c>
      <c r="F27" s="179" t="s">
        <v>410</v>
      </c>
      <c r="G27" s="140" t="s">
        <v>15</v>
      </c>
      <c r="H27" s="148" t="s">
        <v>820</v>
      </c>
      <c r="I27" s="216" t="s">
        <v>1056</v>
      </c>
      <c r="J27" s="139"/>
      <c r="K27" s="139"/>
      <c r="L27" s="140" t="str">
        <f t="shared" si="0"/>
        <v/>
      </c>
      <c r="M27" s="141" t="s">
        <v>1072</v>
      </c>
      <c r="N27" s="141"/>
      <c r="O27" s="141"/>
      <c r="P27" s="141"/>
      <c r="Q27" s="141"/>
      <c r="R27" s="141"/>
      <c r="S27" s="139" t="str">
        <f t="shared" si="1"/>
        <v/>
      </c>
      <c r="T27" s="194" t="s">
        <v>1065</v>
      </c>
      <c r="U27" s="141">
        <v>50</v>
      </c>
      <c r="V27" s="141">
        <v>32</v>
      </c>
      <c r="W27" s="138">
        <v>30</v>
      </c>
      <c r="X27" s="148">
        <v>10</v>
      </c>
      <c r="Y27" s="122">
        <f t="shared" si="2"/>
        <v>122</v>
      </c>
      <c r="Z27" s="123">
        <f t="shared" si="3"/>
        <v>3.1</v>
      </c>
      <c r="AA27" s="139" t="str">
        <f t="shared" si="5"/>
        <v/>
      </c>
      <c r="AB27" s="148"/>
      <c r="AC27" s="112" t="str">
        <f t="shared" si="4"/>
        <v>B16DCDT151BAS114506TL</v>
      </c>
      <c r="AD27" s="68"/>
      <c r="AE27" s="69"/>
      <c r="AF27" s="83"/>
      <c r="AG27" s="84"/>
      <c r="AH27" s="27"/>
      <c r="AI27" s="88"/>
      <c r="AJ27" s="89"/>
      <c r="AK27" s="90"/>
      <c r="AL27" s="91"/>
      <c r="AM27" s="70"/>
      <c r="AN27" s="70"/>
      <c r="AO27" s="70"/>
      <c r="AP27" s="70"/>
      <c r="AQ27" s="70"/>
      <c r="AR27" s="70"/>
      <c r="AS27" s="49"/>
    </row>
    <row r="28" spans="2:45" s="4" customFormat="1">
      <c r="B28" s="50">
        <v>18</v>
      </c>
      <c r="C28" s="179" t="s">
        <v>585</v>
      </c>
      <c r="D28" s="166" t="s">
        <v>65</v>
      </c>
      <c r="E28" s="167" t="s">
        <v>169</v>
      </c>
      <c r="F28" s="179" t="s">
        <v>517</v>
      </c>
      <c r="G28" s="140" t="s">
        <v>15</v>
      </c>
      <c r="H28" s="148" t="s">
        <v>820</v>
      </c>
      <c r="I28" s="217" t="s">
        <v>1056</v>
      </c>
      <c r="J28" s="141"/>
      <c r="K28" s="141"/>
      <c r="L28" s="139" t="str">
        <f t="shared" si="0"/>
        <v/>
      </c>
      <c r="M28" s="194" t="s">
        <v>1065</v>
      </c>
      <c r="N28" s="141"/>
      <c r="O28" s="141"/>
      <c r="P28" s="141"/>
      <c r="Q28" s="141"/>
      <c r="R28" s="141"/>
      <c r="S28" s="139" t="str">
        <f t="shared" si="1"/>
        <v/>
      </c>
      <c r="T28" s="194" t="s">
        <v>1065</v>
      </c>
      <c r="U28" s="141">
        <v>65</v>
      </c>
      <c r="V28" s="141">
        <v>30</v>
      </c>
      <c r="W28" s="138">
        <v>30</v>
      </c>
      <c r="X28" s="148">
        <v>10</v>
      </c>
      <c r="Y28" s="122">
        <f t="shared" si="2"/>
        <v>135</v>
      </c>
      <c r="Z28" s="123">
        <f t="shared" si="3"/>
        <v>3.4</v>
      </c>
      <c r="AA28" s="139" t="str">
        <f t="shared" si="5"/>
        <v/>
      </c>
      <c r="AB28" s="148"/>
      <c r="AC28" s="112" t="str">
        <f t="shared" si="4"/>
        <v>B16DCQT109BAS114506TL</v>
      </c>
      <c r="AD28" s="68"/>
      <c r="AE28" s="69"/>
      <c r="AF28" s="83"/>
      <c r="AG28" s="84"/>
      <c r="AH28" s="27"/>
      <c r="AI28" s="88"/>
      <c r="AJ28" s="89"/>
      <c r="AK28" s="90"/>
      <c r="AL28" s="91"/>
      <c r="AM28" s="70"/>
      <c r="AN28" s="70"/>
      <c r="AO28" s="70"/>
      <c r="AP28" s="70"/>
      <c r="AQ28" s="70"/>
      <c r="AR28" s="70"/>
      <c r="AS28" s="49"/>
    </row>
    <row r="29" spans="2:45" s="4" customFormat="1">
      <c r="B29" s="50">
        <v>19</v>
      </c>
      <c r="C29" s="179" t="s">
        <v>1051</v>
      </c>
      <c r="D29" s="166" t="s">
        <v>116</v>
      </c>
      <c r="E29" s="167" t="s">
        <v>118</v>
      </c>
      <c r="F29" s="179" t="s">
        <v>153</v>
      </c>
      <c r="G29" s="140" t="s">
        <v>15</v>
      </c>
      <c r="H29" s="148" t="s">
        <v>820</v>
      </c>
      <c r="I29" s="217" t="s">
        <v>1056</v>
      </c>
      <c r="J29" s="141"/>
      <c r="K29" s="141"/>
      <c r="L29" s="139" t="str">
        <f t="shared" si="0"/>
        <v/>
      </c>
      <c r="M29" s="194" t="s">
        <v>1065</v>
      </c>
      <c r="N29" s="141"/>
      <c r="O29" s="141"/>
      <c r="P29" s="141"/>
      <c r="Q29" s="141"/>
      <c r="R29" s="141"/>
      <c r="S29" s="139" t="str">
        <f t="shared" si="1"/>
        <v/>
      </c>
      <c r="T29" s="194" t="s">
        <v>1065</v>
      </c>
      <c r="U29" s="141">
        <v>64</v>
      </c>
      <c r="V29" s="141">
        <v>36</v>
      </c>
      <c r="W29" s="138">
        <v>51</v>
      </c>
      <c r="X29" s="148">
        <v>10</v>
      </c>
      <c r="Y29" s="122">
        <f t="shared" si="2"/>
        <v>161</v>
      </c>
      <c r="Z29" s="123">
        <f t="shared" si="3"/>
        <v>4</v>
      </c>
      <c r="AA29" s="139" t="str">
        <f t="shared" si="5"/>
        <v/>
      </c>
      <c r="AB29" s="148"/>
      <c r="AC29" s="112" t="str">
        <f t="shared" si="4"/>
        <v>B16DCPT126BAS114506TL</v>
      </c>
      <c r="AD29" s="68"/>
      <c r="AE29" s="69"/>
      <c r="AF29" s="83"/>
      <c r="AG29" s="84"/>
      <c r="AH29" s="27"/>
      <c r="AI29" s="88"/>
      <c r="AJ29" s="89"/>
      <c r="AK29" s="90"/>
      <c r="AL29" s="91"/>
      <c r="AM29" s="70"/>
      <c r="AN29" s="70"/>
      <c r="AO29" s="70"/>
      <c r="AP29" s="70"/>
      <c r="AQ29" s="70"/>
      <c r="AR29" s="70"/>
      <c r="AS29" s="49"/>
    </row>
    <row r="30" spans="2:45" s="4" customFormat="1">
      <c r="B30" s="50">
        <v>20</v>
      </c>
      <c r="C30" s="179" t="s">
        <v>1014</v>
      </c>
      <c r="D30" s="166" t="s">
        <v>1015</v>
      </c>
      <c r="E30" s="167" t="s">
        <v>227</v>
      </c>
      <c r="F30" s="179" t="s">
        <v>278</v>
      </c>
      <c r="G30" s="140" t="s">
        <v>15</v>
      </c>
      <c r="H30" s="148" t="s">
        <v>820</v>
      </c>
      <c r="I30" s="217" t="s">
        <v>1056</v>
      </c>
      <c r="J30" s="141"/>
      <c r="K30" s="141"/>
      <c r="L30" s="139" t="str">
        <f t="shared" si="0"/>
        <v/>
      </c>
      <c r="M30" s="194" t="s">
        <v>1065</v>
      </c>
      <c r="N30" s="141"/>
      <c r="O30" s="141"/>
      <c r="P30" s="141"/>
      <c r="Q30" s="141"/>
      <c r="R30" s="141"/>
      <c r="S30" s="139" t="str">
        <f t="shared" si="1"/>
        <v/>
      </c>
      <c r="T30" s="194" t="s">
        <v>1065</v>
      </c>
      <c r="U30" s="141">
        <v>67</v>
      </c>
      <c r="V30" s="141">
        <v>67</v>
      </c>
      <c r="W30" s="138">
        <v>56</v>
      </c>
      <c r="X30" s="148">
        <v>90</v>
      </c>
      <c r="Y30" s="122">
        <f t="shared" si="2"/>
        <v>280</v>
      </c>
      <c r="Z30" s="123">
        <f t="shared" si="3"/>
        <v>7</v>
      </c>
      <c r="AA30" s="139" t="str">
        <f t="shared" si="5"/>
        <v/>
      </c>
      <c r="AB30" s="148"/>
      <c r="AC30" s="112" t="str">
        <f t="shared" si="4"/>
        <v>B15CCVT042BAS114506TL</v>
      </c>
      <c r="AD30" s="68"/>
      <c r="AE30" s="69"/>
      <c r="AF30" s="83"/>
      <c r="AG30" s="84"/>
      <c r="AH30" s="27"/>
      <c r="AI30" s="88"/>
      <c r="AJ30" s="89"/>
      <c r="AK30" s="90"/>
      <c r="AL30" s="91"/>
      <c r="AM30" s="70"/>
      <c r="AN30" s="70"/>
      <c r="AO30" s="70"/>
      <c r="AP30" s="70"/>
      <c r="AQ30" s="70"/>
      <c r="AR30" s="70"/>
      <c r="AS30" s="49"/>
    </row>
    <row r="31" spans="2:45" s="4" customFormat="1">
      <c r="B31" s="50">
        <v>21</v>
      </c>
      <c r="C31" s="179" t="s">
        <v>1052</v>
      </c>
      <c r="D31" s="166" t="s">
        <v>95</v>
      </c>
      <c r="E31" s="167" t="s">
        <v>256</v>
      </c>
      <c r="F31" s="179" t="s">
        <v>189</v>
      </c>
      <c r="G31" s="151">
        <v>0</v>
      </c>
      <c r="H31" s="150" t="s">
        <v>820</v>
      </c>
      <c r="I31" s="217" t="s">
        <v>1056</v>
      </c>
      <c r="J31" s="141"/>
      <c r="K31" s="141"/>
      <c r="L31" s="139" t="str">
        <f t="shared" si="0"/>
        <v>Không đủ ĐKDT</v>
      </c>
      <c r="M31" s="194" t="s">
        <v>1065</v>
      </c>
      <c r="N31" s="152"/>
      <c r="O31" s="141"/>
      <c r="P31" s="141"/>
      <c r="Q31" s="141"/>
      <c r="R31" s="141"/>
      <c r="S31" s="139" t="str">
        <f t="shared" si="1"/>
        <v>Không đủ ĐKDT</v>
      </c>
      <c r="T31" s="194" t="s">
        <v>1065</v>
      </c>
      <c r="U31" s="148" t="s">
        <v>1086</v>
      </c>
      <c r="V31" s="148" t="s">
        <v>1086</v>
      </c>
      <c r="W31" s="148" t="s">
        <v>1086</v>
      </c>
      <c r="X31" s="148" t="s">
        <v>1086</v>
      </c>
      <c r="Y31" s="122">
        <f t="shared" si="2"/>
        <v>0</v>
      </c>
      <c r="Z31" s="123">
        <f t="shared" si="3"/>
        <v>0</v>
      </c>
      <c r="AA31" s="139" t="str">
        <f t="shared" si="5"/>
        <v>Không đủ ĐKDT</v>
      </c>
      <c r="AB31" s="148"/>
      <c r="AC31" s="112" t="str">
        <f t="shared" si="4"/>
        <v>B16DCAT154BAS114506TL</v>
      </c>
      <c r="AD31" s="68"/>
      <c r="AE31" s="71"/>
      <c r="AF31" s="83"/>
      <c r="AG31" s="84"/>
      <c r="AH31" s="27"/>
      <c r="AI31" s="88"/>
      <c r="AJ31" s="89"/>
      <c r="AK31" s="90"/>
      <c r="AL31" s="91"/>
      <c r="AM31" s="73"/>
      <c r="AN31" s="28"/>
      <c r="AO31" s="73"/>
      <c r="AP31" s="28"/>
      <c r="AQ31" s="73"/>
      <c r="AR31" s="28"/>
      <c r="AS31" s="72"/>
    </row>
    <row r="32" spans="2:45" s="4" customFormat="1">
      <c r="B32" s="50">
        <v>22</v>
      </c>
      <c r="C32" s="179" t="s">
        <v>513</v>
      </c>
      <c r="D32" s="166" t="s">
        <v>514</v>
      </c>
      <c r="E32" s="167" t="s">
        <v>121</v>
      </c>
      <c r="F32" s="179" t="s">
        <v>412</v>
      </c>
      <c r="G32" s="140" t="s">
        <v>15</v>
      </c>
      <c r="H32" s="148" t="s">
        <v>820</v>
      </c>
      <c r="I32" s="217" t="s">
        <v>1056</v>
      </c>
      <c r="J32" s="141"/>
      <c r="K32" s="141"/>
      <c r="L32" s="139" t="str">
        <f t="shared" si="0"/>
        <v/>
      </c>
      <c r="M32" s="194" t="s">
        <v>1065</v>
      </c>
      <c r="N32" s="141"/>
      <c r="O32" s="141"/>
      <c r="P32" s="141"/>
      <c r="Q32" s="141"/>
      <c r="R32" s="141"/>
      <c r="S32" s="139" t="str">
        <f t="shared" si="1"/>
        <v/>
      </c>
      <c r="T32" s="194" t="s">
        <v>1065</v>
      </c>
      <c r="U32" s="141">
        <v>70</v>
      </c>
      <c r="V32" s="141">
        <v>77</v>
      </c>
      <c r="W32" s="138">
        <v>45</v>
      </c>
      <c r="X32" s="148">
        <v>60</v>
      </c>
      <c r="Y32" s="122">
        <f t="shared" si="2"/>
        <v>252</v>
      </c>
      <c r="Z32" s="123">
        <f t="shared" si="3"/>
        <v>6.3</v>
      </c>
      <c r="AA32" s="139" t="str">
        <f t="shared" si="5"/>
        <v/>
      </c>
      <c r="AB32" s="148"/>
      <c r="AC32" s="112" t="str">
        <f t="shared" si="4"/>
        <v>B17DCCN607BAS114506TL</v>
      </c>
      <c r="AD32" s="68"/>
      <c r="AE32" s="34"/>
      <c r="AF32" s="83"/>
      <c r="AG32" s="84"/>
      <c r="AH32" s="27"/>
      <c r="AI32" s="88"/>
      <c r="AJ32" s="89"/>
      <c r="AK32" s="90"/>
      <c r="AL32" s="91"/>
      <c r="AM32" s="34"/>
      <c r="AN32" s="34"/>
      <c r="AO32" s="34"/>
      <c r="AP32" s="34"/>
      <c r="AQ32" s="34"/>
      <c r="AR32" s="34"/>
      <c r="AS32" s="34"/>
    </row>
    <row r="33" spans="2:45" s="4" customFormat="1">
      <c r="B33" s="50">
        <v>23</v>
      </c>
      <c r="C33" s="179" t="s">
        <v>1053</v>
      </c>
      <c r="D33" s="166" t="s">
        <v>1054</v>
      </c>
      <c r="E33" s="167" t="s">
        <v>87</v>
      </c>
      <c r="F33" s="179" t="s">
        <v>478</v>
      </c>
      <c r="G33" s="140">
        <v>0</v>
      </c>
      <c r="H33" s="148" t="s">
        <v>820</v>
      </c>
      <c r="I33" s="217" t="s">
        <v>1056</v>
      </c>
      <c r="J33" s="141"/>
      <c r="K33" s="141"/>
      <c r="L33" s="139" t="str">
        <f t="shared" si="0"/>
        <v>Không đủ ĐKDT</v>
      </c>
      <c r="M33" s="194" t="s">
        <v>1065</v>
      </c>
      <c r="N33" s="141"/>
      <c r="O33" s="141"/>
      <c r="P33" s="141"/>
      <c r="Q33" s="141"/>
      <c r="R33" s="141"/>
      <c r="S33" s="139" t="str">
        <f t="shared" si="1"/>
        <v>Không đủ ĐKDT</v>
      </c>
      <c r="T33" s="194" t="s">
        <v>1065</v>
      </c>
      <c r="U33" s="148" t="s">
        <v>1086</v>
      </c>
      <c r="V33" s="148" t="s">
        <v>1086</v>
      </c>
      <c r="W33" s="148" t="s">
        <v>1086</v>
      </c>
      <c r="X33" s="148" t="s">
        <v>1086</v>
      </c>
      <c r="Y33" s="122">
        <f t="shared" si="2"/>
        <v>0</v>
      </c>
      <c r="Z33" s="123">
        <f t="shared" si="3"/>
        <v>0</v>
      </c>
      <c r="AA33" s="139" t="str">
        <f t="shared" si="5"/>
        <v>Không đủ ĐKDT</v>
      </c>
      <c r="AB33" s="148"/>
      <c r="AC33" s="112" t="str">
        <f t="shared" si="4"/>
        <v>B17DCTT092BAS114506TL</v>
      </c>
      <c r="AD33" s="68"/>
      <c r="AE33" s="34"/>
      <c r="AF33" s="83"/>
      <c r="AG33" s="84"/>
      <c r="AH33" s="27"/>
      <c r="AI33" s="88"/>
      <c r="AJ33" s="89"/>
      <c r="AK33" s="90"/>
      <c r="AL33" s="91"/>
      <c r="AM33" s="34"/>
      <c r="AN33" s="34"/>
      <c r="AO33" s="34"/>
      <c r="AP33" s="34"/>
      <c r="AQ33" s="34"/>
      <c r="AR33" s="34"/>
      <c r="AS33" s="34"/>
    </row>
    <row r="34" spans="2:45" s="4" customFormat="1">
      <c r="B34" s="50">
        <v>24</v>
      </c>
      <c r="C34" s="179" t="s">
        <v>515</v>
      </c>
      <c r="D34" s="166" t="s">
        <v>481</v>
      </c>
      <c r="E34" s="167" t="s">
        <v>210</v>
      </c>
      <c r="F34" s="179" t="s">
        <v>412</v>
      </c>
      <c r="G34" s="136" t="s">
        <v>15</v>
      </c>
      <c r="H34" s="135" t="s">
        <v>820</v>
      </c>
      <c r="I34" s="217" t="s">
        <v>1056</v>
      </c>
      <c r="J34" s="141"/>
      <c r="K34" s="141"/>
      <c r="L34" s="139" t="str">
        <f t="shared" si="0"/>
        <v/>
      </c>
      <c r="M34" s="194" t="s">
        <v>1065</v>
      </c>
      <c r="N34" s="141"/>
      <c r="O34" s="141"/>
      <c r="P34" s="141"/>
      <c r="Q34" s="141"/>
      <c r="R34" s="141"/>
      <c r="S34" s="139" t="str">
        <f t="shared" si="1"/>
        <v/>
      </c>
      <c r="T34" s="194" t="s">
        <v>1065</v>
      </c>
      <c r="U34" s="141">
        <v>75</v>
      </c>
      <c r="V34" s="141">
        <v>78</v>
      </c>
      <c r="W34" s="138">
        <v>52</v>
      </c>
      <c r="X34" s="148">
        <v>65</v>
      </c>
      <c r="Y34" s="122">
        <f t="shared" si="2"/>
        <v>270</v>
      </c>
      <c r="Z34" s="123">
        <f t="shared" si="3"/>
        <v>6.8</v>
      </c>
      <c r="AA34" s="139" t="str">
        <f t="shared" si="5"/>
        <v/>
      </c>
      <c r="AB34" s="148"/>
      <c r="AC34" s="112" t="str">
        <f t="shared" si="4"/>
        <v>B17DCCN667BAS114506TL</v>
      </c>
      <c r="AD34" s="68"/>
      <c r="AE34" s="34"/>
      <c r="AF34" s="83"/>
      <c r="AG34" s="84"/>
      <c r="AH34" s="27"/>
      <c r="AI34" s="88"/>
      <c r="AJ34" s="89"/>
      <c r="AK34" s="90"/>
      <c r="AL34" s="91"/>
      <c r="AM34" s="34"/>
      <c r="AN34" s="34"/>
      <c r="AO34" s="34"/>
      <c r="AP34" s="34"/>
      <c r="AQ34" s="34"/>
      <c r="AR34" s="34"/>
      <c r="AS34" s="34"/>
    </row>
    <row r="35" spans="2:45" s="4" customFormat="1">
      <c r="B35" s="50">
        <v>25</v>
      </c>
      <c r="C35" s="179" t="s">
        <v>659</v>
      </c>
      <c r="D35" s="166" t="s">
        <v>137</v>
      </c>
      <c r="E35" s="167" t="s">
        <v>376</v>
      </c>
      <c r="F35" s="179" t="s">
        <v>55</v>
      </c>
      <c r="G35" s="136" t="s">
        <v>15</v>
      </c>
      <c r="H35" s="135" t="s">
        <v>820</v>
      </c>
      <c r="I35" s="217" t="s">
        <v>1056</v>
      </c>
      <c r="J35" s="141"/>
      <c r="K35" s="141"/>
      <c r="L35" s="139" t="str">
        <f t="shared" si="0"/>
        <v/>
      </c>
      <c r="M35" s="194" t="s">
        <v>1065</v>
      </c>
      <c r="N35" s="141"/>
      <c r="O35" s="141"/>
      <c r="P35" s="141"/>
      <c r="Q35" s="141"/>
      <c r="R35" s="141"/>
      <c r="S35" s="139" t="str">
        <f t="shared" si="1"/>
        <v/>
      </c>
      <c r="T35" s="194" t="s">
        <v>1065</v>
      </c>
      <c r="U35" s="141">
        <v>72</v>
      </c>
      <c r="V35" s="141">
        <v>30</v>
      </c>
      <c r="W35" s="138">
        <v>30</v>
      </c>
      <c r="X35" s="148" t="s">
        <v>1088</v>
      </c>
      <c r="Y35" s="122">
        <f t="shared" si="2"/>
        <v>132</v>
      </c>
      <c r="Z35" s="123">
        <f t="shared" si="3"/>
        <v>3.3</v>
      </c>
      <c r="AA35" s="139" t="s">
        <v>1091</v>
      </c>
      <c r="AB35" s="148"/>
      <c r="AC35" s="112" t="str">
        <f t="shared" si="4"/>
        <v>B16DCCN408BAS114506TL</v>
      </c>
      <c r="AD35" s="68"/>
      <c r="AE35" s="34"/>
      <c r="AF35" s="83"/>
      <c r="AG35" s="84"/>
      <c r="AH35" s="27"/>
      <c r="AI35" s="88"/>
      <c r="AJ35" s="89"/>
      <c r="AK35" s="90"/>
      <c r="AL35" s="91"/>
      <c r="AM35" s="34"/>
      <c r="AN35" s="34"/>
      <c r="AO35" s="34"/>
      <c r="AP35" s="34"/>
      <c r="AQ35" s="34"/>
      <c r="AR35" s="34"/>
      <c r="AS35" s="34"/>
    </row>
    <row r="36" spans="2:45" s="4" customFormat="1">
      <c r="B36" s="50">
        <v>26</v>
      </c>
      <c r="C36" s="179" t="s">
        <v>1036</v>
      </c>
      <c r="D36" s="166" t="s">
        <v>84</v>
      </c>
      <c r="E36" s="167" t="s">
        <v>113</v>
      </c>
      <c r="F36" s="179" t="s">
        <v>316</v>
      </c>
      <c r="G36" s="140">
        <v>0</v>
      </c>
      <c r="H36" s="135" t="s">
        <v>820</v>
      </c>
      <c r="I36" s="216" t="s">
        <v>1056</v>
      </c>
      <c r="J36" s="128"/>
      <c r="K36" s="139"/>
      <c r="L36" s="136" t="str">
        <f t="shared" si="0"/>
        <v>Không đủ ĐKDT</v>
      </c>
      <c r="M36" s="148" t="s">
        <v>1072</v>
      </c>
      <c r="N36" s="141"/>
      <c r="O36" s="141"/>
      <c r="P36" s="141"/>
      <c r="Q36" s="141"/>
      <c r="R36" s="141"/>
      <c r="S36" s="139" t="str">
        <f t="shared" si="1"/>
        <v>Không đủ ĐKDT</v>
      </c>
      <c r="T36" s="194" t="s">
        <v>1065</v>
      </c>
      <c r="U36" s="148" t="s">
        <v>1086</v>
      </c>
      <c r="V36" s="148" t="s">
        <v>1086</v>
      </c>
      <c r="W36" s="148" t="s">
        <v>1086</v>
      </c>
      <c r="X36" s="148" t="s">
        <v>1086</v>
      </c>
      <c r="Y36" s="122">
        <f t="shared" si="2"/>
        <v>0</v>
      </c>
      <c r="Z36" s="123">
        <f t="shared" si="3"/>
        <v>0</v>
      </c>
      <c r="AA36" s="139" t="str">
        <f t="shared" si="5"/>
        <v>Không đủ ĐKDT</v>
      </c>
      <c r="AB36" s="148"/>
      <c r="AC36" s="112" t="str">
        <f t="shared" si="4"/>
        <v>B17DCQT111BAS114506TL</v>
      </c>
      <c r="AD36" s="68"/>
      <c r="AE36" s="34"/>
      <c r="AF36" s="83"/>
      <c r="AG36" s="84"/>
      <c r="AH36" s="27"/>
      <c r="AI36" s="88"/>
      <c r="AJ36" s="89"/>
      <c r="AK36" s="90"/>
      <c r="AL36" s="91"/>
      <c r="AM36" s="34"/>
      <c r="AN36" s="34"/>
      <c r="AO36" s="34"/>
      <c r="AP36" s="34"/>
      <c r="AQ36" s="34"/>
      <c r="AR36" s="34"/>
      <c r="AS36" s="34"/>
    </row>
    <row r="37" spans="2:45" s="4" customFormat="1">
      <c r="B37" s="50">
        <v>27</v>
      </c>
      <c r="C37" s="179" t="s">
        <v>796</v>
      </c>
      <c r="D37" s="166" t="s">
        <v>797</v>
      </c>
      <c r="E37" s="167" t="s">
        <v>264</v>
      </c>
      <c r="F37" s="179" t="s">
        <v>459</v>
      </c>
      <c r="G37" s="140">
        <v>0</v>
      </c>
      <c r="H37" s="135" t="s">
        <v>820</v>
      </c>
      <c r="I37" s="216" t="s">
        <v>1056</v>
      </c>
      <c r="J37" s="128"/>
      <c r="K37" s="139"/>
      <c r="L37" s="136" t="str">
        <f t="shared" si="0"/>
        <v>Không đủ ĐKDT</v>
      </c>
      <c r="M37" s="148" t="s">
        <v>1072</v>
      </c>
      <c r="N37" s="141"/>
      <c r="O37" s="141"/>
      <c r="P37" s="141"/>
      <c r="Q37" s="141"/>
      <c r="R37" s="141"/>
      <c r="S37" s="139" t="str">
        <f t="shared" si="1"/>
        <v>Không đủ ĐKDT</v>
      </c>
      <c r="T37" s="194" t="s">
        <v>1065</v>
      </c>
      <c r="U37" s="148" t="s">
        <v>1086</v>
      </c>
      <c r="V37" s="148" t="s">
        <v>1086</v>
      </c>
      <c r="W37" s="148" t="s">
        <v>1086</v>
      </c>
      <c r="X37" s="148" t="s">
        <v>1086</v>
      </c>
      <c r="Y37" s="122">
        <f t="shared" si="2"/>
        <v>0</v>
      </c>
      <c r="Z37" s="123">
        <f t="shared" si="3"/>
        <v>0</v>
      </c>
      <c r="AA37" s="139" t="str">
        <f t="shared" si="5"/>
        <v>Không đủ ĐKDT</v>
      </c>
      <c r="AB37" s="148"/>
      <c r="AC37" s="112" t="str">
        <f t="shared" si="4"/>
        <v>B15DCCN412BAS114506TL</v>
      </c>
      <c r="AD37" s="68"/>
      <c r="AE37" s="34"/>
      <c r="AF37" s="83"/>
      <c r="AG37" s="84"/>
      <c r="AH37" s="27"/>
      <c r="AI37" s="88"/>
      <c r="AJ37" s="89"/>
      <c r="AK37" s="90"/>
      <c r="AL37" s="91"/>
      <c r="AM37" s="34"/>
      <c r="AN37" s="34"/>
      <c r="AO37" s="34"/>
      <c r="AP37" s="34"/>
      <c r="AQ37" s="34"/>
      <c r="AR37" s="34"/>
      <c r="AS37" s="34"/>
    </row>
    <row r="38" spans="2:45" s="4" customFormat="1">
      <c r="B38" s="50">
        <v>28</v>
      </c>
      <c r="C38" s="179" t="s">
        <v>1037</v>
      </c>
      <c r="D38" s="166" t="s">
        <v>80</v>
      </c>
      <c r="E38" s="167" t="s">
        <v>85</v>
      </c>
      <c r="F38" s="179" t="s">
        <v>150</v>
      </c>
      <c r="G38" s="140">
        <v>0</v>
      </c>
      <c r="H38" s="135" t="s">
        <v>820</v>
      </c>
      <c r="I38" s="216" t="s">
        <v>1056</v>
      </c>
      <c r="J38" s="128"/>
      <c r="K38" s="139"/>
      <c r="L38" s="136" t="str">
        <f t="shared" si="0"/>
        <v>Không đủ ĐKDT</v>
      </c>
      <c r="M38" s="148" t="s">
        <v>1072</v>
      </c>
      <c r="N38" s="141"/>
      <c r="O38" s="141"/>
      <c r="P38" s="141"/>
      <c r="Q38" s="141"/>
      <c r="R38" s="141"/>
      <c r="S38" s="139" t="str">
        <f t="shared" si="1"/>
        <v>Không đủ ĐKDT</v>
      </c>
      <c r="T38" s="194" t="s">
        <v>1065</v>
      </c>
      <c r="U38" s="148" t="s">
        <v>1086</v>
      </c>
      <c r="V38" s="148" t="s">
        <v>1086</v>
      </c>
      <c r="W38" s="148" t="s">
        <v>1086</v>
      </c>
      <c r="X38" s="148" t="s">
        <v>1086</v>
      </c>
      <c r="Y38" s="122">
        <f t="shared" si="2"/>
        <v>0</v>
      </c>
      <c r="Z38" s="123">
        <f t="shared" si="3"/>
        <v>0</v>
      </c>
      <c r="AA38" s="139" t="str">
        <f t="shared" si="5"/>
        <v>Không đủ ĐKDT</v>
      </c>
      <c r="AB38" s="148"/>
      <c r="AC38" s="112" t="str">
        <f t="shared" si="4"/>
        <v>B16DCQT122BAS114506TL</v>
      </c>
      <c r="AD38" s="68"/>
      <c r="AE38" s="34"/>
      <c r="AF38" s="83"/>
      <c r="AG38" s="84"/>
      <c r="AH38" s="27"/>
      <c r="AI38" s="88"/>
      <c r="AJ38" s="89"/>
      <c r="AK38" s="90"/>
      <c r="AL38" s="91"/>
      <c r="AM38" s="34"/>
      <c r="AN38" s="34"/>
      <c r="AO38" s="34"/>
      <c r="AP38" s="34"/>
      <c r="AQ38" s="34"/>
      <c r="AR38" s="34"/>
      <c r="AS38" s="34"/>
    </row>
    <row r="39" spans="2:45" s="4" customFormat="1">
      <c r="B39" s="50">
        <v>29</v>
      </c>
      <c r="C39" s="179" t="s">
        <v>1038</v>
      </c>
      <c r="D39" s="166" t="s">
        <v>508</v>
      </c>
      <c r="E39" s="167" t="s">
        <v>85</v>
      </c>
      <c r="F39" s="179" t="s">
        <v>363</v>
      </c>
      <c r="G39" s="140">
        <v>0</v>
      </c>
      <c r="H39" s="135" t="s">
        <v>820</v>
      </c>
      <c r="I39" s="216" t="s">
        <v>1056</v>
      </c>
      <c r="J39" s="128"/>
      <c r="K39" s="139"/>
      <c r="L39" s="136" t="str">
        <f t="shared" si="0"/>
        <v>Không đủ ĐKDT</v>
      </c>
      <c r="M39" s="148" t="s">
        <v>1072</v>
      </c>
      <c r="N39" s="141"/>
      <c r="O39" s="141"/>
      <c r="P39" s="141"/>
      <c r="Q39" s="141"/>
      <c r="R39" s="141"/>
      <c r="S39" s="139" t="str">
        <f t="shared" si="1"/>
        <v>Không đủ ĐKDT</v>
      </c>
      <c r="T39" s="194" t="s">
        <v>1065</v>
      </c>
      <c r="U39" s="148" t="s">
        <v>1086</v>
      </c>
      <c r="V39" s="148" t="s">
        <v>1086</v>
      </c>
      <c r="W39" s="148" t="s">
        <v>1086</v>
      </c>
      <c r="X39" s="148" t="s">
        <v>1086</v>
      </c>
      <c r="Y39" s="122">
        <f t="shared" si="2"/>
        <v>0</v>
      </c>
      <c r="Z39" s="123">
        <f t="shared" si="3"/>
        <v>0</v>
      </c>
      <c r="AA39" s="139" t="str">
        <f t="shared" si="5"/>
        <v>Không đủ ĐKDT</v>
      </c>
      <c r="AB39" s="148"/>
      <c r="AC39" s="112" t="str">
        <f t="shared" si="4"/>
        <v>B17DCDT157BAS114506TL</v>
      </c>
      <c r="AD39" s="68"/>
      <c r="AE39" s="34"/>
      <c r="AF39" s="83"/>
      <c r="AG39" s="84"/>
      <c r="AH39" s="27"/>
      <c r="AI39" s="88"/>
      <c r="AJ39" s="89"/>
      <c r="AK39" s="90"/>
      <c r="AL39" s="91"/>
      <c r="AM39" s="34"/>
      <c r="AN39" s="34"/>
      <c r="AO39" s="34"/>
      <c r="AP39" s="34"/>
      <c r="AQ39" s="34"/>
      <c r="AR39" s="34"/>
      <c r="AS39" s="34"/>
    </row>
    <row r="40" spans="2:45" s="4" customFormat="1">
      <c r="B40" s="50">
        <v>30</v>
      </c>
      <c r="C40" s="179" t="s">
        <v>365</v>
      </c>
      <c r="D40" s="166" t="s">
        <v>321</v>
      </c>
      <c r="E40" s="167" t="s">
        <v>232</v>
      </c>
      <c r="F40" s="179" t="s">
        <v>366</v>
      </c>
      <c r="G40" s="140">
        <v>0</v>
      </c>
      <c r="H40" s="135" t="s">
        <v>820</v>
      </c>
      <c r="I40" s="216" t="s">
        <v>1056</v>
      </c>
      <c r="J40" s="128"/>
      <c r="K40" s="139"/>
      <c r="L40" s="136" t="str">
        <f t="shared" si="0"/>
        <v>Không đủ ĐKDT</v>
      </c>
      <c r="M40" s="148" t="s">
        <v>1072</v>
      </c>
      <c r="N40" s="141"/>
      <c r="O40" s="141"/>
      <c r="P40" s="141"/>
      <c r="Q40" s="141"/>
      <c r="R40" s="141"/>
      <c r="S40" s="139" t="str">
        <f t="shared" si="1"/>
        <v>Không đủ ĐKDT</v>
      </c>
      <c r="T40" s="194" t="s">
        <v>1065</v>
      </c>
      <c r="U40" s="148" t="s">
        <v>1086</v>
      </c>
      <c r="V40" s="148" t="s">
        <v>1086</v>
      </c>
      <c r="W40" s="148" t="s">
        <v>1086</v>
      </c>
      <c r="X40" s="148" t="s">
        <v>1086</v>
      </c>
      <c r="Y40" s="122">
        <f t="shared" si="2"/>
        <v>0</v>
      </c>
      <c r="Z40" s="123">
        <f t="shared" si="3"/>
        <v>0</v>
      </c>
      <c r="AA40" s="139" t="str">
        <f t="shared" si="5"/>
        <v>Không đủ ĐKDT</v>
      </c>
      <c r="AB40" s="148"/>
      <c r="AC40" s="112" t="str">
        <f t="shared" si="4"/>
        <v>B16DCVT259BAS114506TL</v>
      </c>
      <c r="AD40" s="68"/>
      <c r="AE40" s="34"/>
      <c r="AF40" s="83"/>
      <c r="AG40" s="84"/>
      <c r="AH40" s="27"/>
      <c r="AI40" s="88"/>
      <c r="AJ40" s="89"/>
      <c r="AK40" s="90"/>
      <c r="AL40" s="91"/>
      <c r="AM40" s="34"/>
      <c r="AN40" s="34"/>
      <c r="AO40" s="34"/>
      <c r="AP40" s="34"/>
      <c r="AQ40" s="34"/>
      <c r="AR40" s="34"/>
      <c r="AS40" s="34"/>
    </row>
    <row r="41" spans="2:45" s="4" customFormat="1">
      <c r="B41" s="50">
        <v>31</v>
      </c>
      <c r="C41" s="179" t="s">
        <v>507</v>
      </c>
      <c r="D41" s="166" t="s">
        <v>225</v>
      </c>
      <c r="E41" s="167" t="s">
        <v>119</v>
      </c>
      <c r="F41" s="179" t="s">
        <v>454</v>
      </c>
      <c r="G41" s="140">
        <v>0</v>
      </c>
      <c r="H41" s="135" t="s">
        <v>820</v>
      </c>
      <c r="I41" s="216" t="s">
        <v>1056</v>
      </c>
      <c r="J41" s="128"/>
      <c r="K41" s="139"/>
      <c r="L41" s="136" t="str">
        <f t="shared" si="0"/>
        <v>Không đủ ĐKDT</v>
      </c>
      <c r="M41" s="148" t="s">
        <v>1072</v>
      </c>
      <c r="N41" s="141"/>
      <c r="O41" s="141"/>
      <c r="P41" s="141"/>
      <c r="Q41" s="141"/>
      <c r="R41" s="141"/>
      <c r="S41" s="139" t="str">
        <f t="shared" si="1"/>
        <v>Không đủ ĐKDT</v>
      </c>
      <c r="T41" s="194" t="s">
        <v>1065</v>
      </c>
      <c r="U41" s="148" t="s">
        <v>1086</v>
      </c>
      <c r="V41" s="148" t="s">
        <v>1086</v>
      </c>
      <c r="W41" s="148" t="s">
        <v>1086</v>
      </c>
      <c r="X41" s="148" t="s">
        <v>1086</v>
      </c>
      <c r="Y41" s="122">
        <f t="shared" si="2"/>
        <v>0</v>
      </c>
      <c r="Z41" s="123">
        <f t="shared" si="3"/>
        <v>0</v>
      </c>
      <c r="AA41" s="139" t="str">
        <f t="shared" si="5"/>
        <v>Không đủ ĐKDT</v>
      </c>
      <c r="AB41" s="148"/>
      <c r="AC41" s="112" t="str">
        <f t="shared" si="4"/>
        <v>B17DCKT146BAS114506TL</v>
      </c>
      <c r="AD41" s="68"/>
      <c r="AE41" s="34"/>
      <c r="AF41" s="83"/>
      <c r="AG41" s="84"/>
      <c r="AH41" s="27"/>
      <c r="AI41" s="88"/>
      <c r="AJ41" s="89"/>
      <c r="AK41" s="90"/>
      <c r="AL41" s="91"/>
      <c r="AM41" s="34"/>
      <c r="AN41" s="34"/>
      <c r="AO41" s="34"/>
      <c r="AP41" s="34"/>
      <c r="AQ41" s="34"/>
      <c r="AR41" s="34"/>
      <c r="AS41" s="34"/>
    </row>
    <row r="42" spans="2:45" s="4" customFormat="1">
      <c r="B42" s="50">
        <v>32</v>
      </c>
      <c r="C42" s="179" t="s">
        <v>1039</v>
      </c>
      <c r="D42" s="166" t="s">
        <v>432</v>
      </c>
      <c r="E42" s="167" t="s">
        <v>87</v>
      </c>
      <c r="F42" s="179" t="s">
        <v>664</v>
      </c>
      <c r="G42" s="140">
        <v>0</v>
      </c>
      <c r="H42" s="135" t="s">
        <v>820</v>
      </c>
      <c r="I42" s="216" t="s">
        <v>1056</v>
      </c>
      <c r="J42" s="128"/>
      <c r="K42" s="139"/>
      <c r="L42" s="136" t="str">
        <f t="shared" si="0"/>
        <v>Không đủ ĐKDT</v>
      </c>
      <c r="M42" s="148" t="s">
        <v>1072</v>
      </c>
      <c r="N42" s="141"/>
      <c r="O42" s="141"/>
      <c r="P42" s="141"/>
      <c r="Q42" s="141"/>
      <c r="R42" s="141"/>
      <c r="S42" s="139" t="str">
        <f t="shared" si="1"/>
        <v>Không đủ ĐKDT</v>
      </c>
      <c r="T42" s="194" t="s">
        <v>1065</v>
      </c>
      <c r="U42" s="148" t="s">
        <v>1086</v>
      </c>
      <c r="V42" s="148" t="s">
        <v>1086</v>
      </c>
      <c r="W42" s="148" t="s">
        <v>1086</v>
      </c>
      <c r="X42" s="148" t="s">
        <v>1086</v>
      </c>
      <c r="Y42" s="122">
        <f t="shared" si="2"/>
        <v>0</v>
      </c>
      <c r="Z42" s="123">
        <f t="shared" si="3"/>
        <v>0</v>
      </c>
      <c r="AA42" s="139" t="str">
        <f t="shared" si="5"/>
        <v>Không đủ ĐKDT</v>
      </c>
      <c r="AB42" s="148"/>
      <c r="AC42" s="112" t="str">
        <f t="shared" si="4"/>
        <v>B16DCMR106BAS114506TL</v>
      </c>
      <c r="AD42" s="68"/>
      <c r="AE42" s="34"/>
      <c r="AF42" s="83"/>
      <c r="AG42" s="84"/>
      <c r="AH42" s="27"/>
      <c r="AI42" s="88"/>
      <c r="AJ42" s="89"/>
      <c r="AK42" s="90"/>
      <c r="AL42" s="91"/>
      <c r="AM42" s="34"/>
      <c r="AN42" s="34"/>
      <c r="AO42" s="34"/>
      <c r="AP42" s="34"/>
      <c r="AQ42" s="34"/>
      <c r="AR42" s="34"/>
      <c r="AS42" s="34"/>
    </row>
    <row r="43" spans="2:45" s="4" customFormat="1">
      <c r="B43" s="50">
        <v>33</v>
      </c>
      <c r="C43" s="179" t="s">
        <v>1040</v>
      </c>
      <c r="D43" s="166" t="s">
        <v>271</v>
      </c>
      <c r="E43" s="167" t="s">
        <v>209</v>
      </c>
      <c r="F43" s="179" t="s">
        <v>366</v>
      </c>
      <c r="G43" s="140">
        <v>0</v>
      </c>
      <c r="H43" s="135" t="s">
        <v>820</v>
      </c>
      <c r="I43" s="216" t="s">
        <v>1056</v>
      </c>
      <c r="J43" s="128"/>
      <c r="K43" s="139"/>
      <c r="L43" s="136" t="str">
        <f t="shared" si="0"/>
        <v>Không đủ ĐKDT</v>
      </c>
      <c r="M43" s="148" t="s">
        <v>1072</v>
      </c>
      <c r="N43" s="141"/>
      <c r="O43" s="141"/>
      <c r="P43" s="141"/>
      <c r="Q43" s="141"/>
      <c r="R43" s="141"/>
      <c r="S43" s="139" t="str">
        <f t="shared" si="1"/>
        <v>Không đủ ĐKDT</v>
      </c>
      <c r="T43" s="194" t="s">
        <v>1065</v>
      </c>
      <c r="U43" s="148" t="s">
        <v>1086</v>
      </c>
      <c r="V43" s="148" t="s">
        <v>1086</v>
      </c>
      <c r="W43" s="148" t="s">
        <v>1086</v>
      </c>
      <c r="X43" s="148" t="s">
        <v>1086</v>
      </c>
      <c r="Y43" s="122">
        <f t="shared" si="2"/>
        <v>0</v>
      </c>
      <c r="Z43" s="123">
        <f t="shared" si="3"/>
        <v>0</v>
      </c>
      <c r="AA43" s="139" t="str">
        <f t="shared" si="5"/>
        <v>Không đủ ĐKDT</v>
      </c>
      <c r="AB43" s="148"/>
      <c r="AC43" s="112" t="str">
        <f t="shared" si="4"/>
        <v>B16DCVT323BAS114506TL</v>
      </c>
      <c r="AD43" s="68"/>
      <c r="AE43" s="34"/>
      <c r="AF43" s="83"/>
      <c r="AG43" s="84"/>
      <c r="AH43" s="27"/>
      <c r="AI43" s="88"/>
      <c r="AJ43" s="89"/>
      <c r="AK43" s="90"/>
      <c r="AL43" s="91"/>
      <c r="AM43" s="34"/>
      <c r="AN43" s="34"/>
      <c r="AO43" s="34"/>
      <c r="AP43" s="34"/>
      <c r="AQ43" s="34"/>
      <c r="AR43" s="34"/>
      <c r="AS43" s="34"/>
    </row>
    <row r="44" spans="2:45" s="4" customFormat="1">
      <c r="B44" s="50">
        <v>34</v>
      </c>
      <c r="C44" s="179" t="s">
        <v>1041</v>
      </c>
      <c r="D44" s="166" t="s">
        <v>552</v>
      </c>
      <c r="E44" s="167" t="s">
        <v>122</v>
      </c>
      <c r="F44" s="179" t="s">
        <v>548</v>
      </c>
      <c r="G44" s="140">
        <v>0</v>
      </c>
      <c r="H44" s="135" t="s">
        <v>820</v>
      </c>
      <c r="I44" s="216" t="s">
        <v>1056</v>
      </c>
      <c r="J44" s="128"/>
      <c r="K44" s="139"/>
      <c r="L44" s="136" t="str">
        <f t="shared" si="0"/>
        <v>Không đủ ĐKDT</v>
      </c>
      <c r="M44" s="148" t="s">
        <v>1072</v>
      </c>
      <c r="N44" s="141"/>
      <c r="O44" s="141"/>
      <c r="P44" s="141"/>
      <c r="Q44" s="141"/>
      <c r="R44" s="141"/>
      <c r="S44" s="139" t="str">
        <f t="shared" si="1"/>
        <v>Không đủ ĐKDT</v>
      </c>
      <c r="T44" s="194" t="s">
        <v>1065</v>
      </c>
      <c r="U44" s="148" t="s">
        <v>1086</v>
      </c>
      <c r="V44" s="148" t="s">
        <v>1086</v>
      </c>
      <c r="W44" s="148" t="s">
        <v>1086</v>
      </c>
      <c r="X44" s="148" t="s">
        <v>1086</v>
      </c>
      <c r="Y44" s="122">
        <f t="shared" si="2"/>
        <v>0</v>
      </c>
      <c r="Z44" s="123">
        <f t="shared" si="3"/>
        <v>0</v>
      </c>
      <c r="AA44" s="139" t="str">
        <f t="shared" si="5"/>
        <v>Không đủ ĐKDT</v>
      </c>
      <c r="AB44" s="148"/>
      <c r="AC44" s="112" t="str">
        <f t="shared" si="4"/>
        <v>B16DCCN372BAS114506TL</v>
      </c>
      <c r="AD44" s="68"/>
      <c r="AE44" s="34"/>
      <c r="AF44" s="83"/>
      <c r="AG44" s="84"/>
      <c r="AH44" s="27"/>
      <c r="AI44" s="88"/>
      <c r="AJ44" s="89"/>
      <c r="AK44" s="90"/>
      <c r="AL44" s="91"/>
      <c r="AM44" s="34"/>
      <c r="AN44" s="34"/>
      <c r="AO44" s="34"/>
      <c r="AP44" s="34"/>
      <c r="AQ44" s="34"/>
      <c r="AR44" s="34"/>
      <c r="AS44" s="34"/>
    </row>
    <row r="45" spans="2:45" s="4" customFormat="1">
      <c r="B45" s="50">
        <v>35</v>
      </c>
      <c r="C45" s="179" t="s">
        <v>916</v>
      </c>
      <c r="D45" s="166" t="s">
        <v>105</v>
      </c>
      <c r="E45" s="167" t="s">
        <v>174</v>
      </c>
      <c r="F45" s="179" t="s">
        <v>588</v>
      </c>
      <c r="G45" s="140">
        <v>0</v>
      </c>
      <c r="H45" s="135" t="s">
        <v>820</v>
      </c>
      <c r="I45" s="216" t="s">
        <v>1056</v>
      </c>
      <c r="J45" s="128"/>
      <c r="K45" s="139"/>
      <c r="L45" s="136" t="str">
        <f t="shared" si="0"/>
        <v>Không đủ ĐKDT</v>
      </c>
      <c r="M45" s="148" t="s">
        <v>1072</v>
      </c>
      <c r="N45" s="141"/>
      <c r="O45" s="141"/>
      <c r="P45" s="141"/>
      <c r="Q45" s="141"/>
      <c r="R45" s="141"/>
      <c r="S45" s="139" t="str">
        <f t="shared" si="1"/>
        <v>Không đủ ĐKDT</v>
      </c>
      <c r="T45" s="194" t="s">
        <v>1065</v>
      </c>
      <c r="U45" s="148" t="s">
        <v>1086</v>
      </c>
      <c r="V45" s="148" t="s">
        <v>1086</v>
      </c>
      <c r="W45" s="148" t="s">
        <v>1086</v>
      </c>
      <c r="X45" s="148" t="s">
        <v>1086</v>
      </c>
      <c r="Y45" s="122">
        <f t="shared" si="2"/>
        <v>0</v>
      </c>
      <c r="Z45" s="123">
        <f t="shared" si="3"/>
        <v>0</v>
      </c>
      <c r="AA45" s="139" t="str">
        <f t="shared" si="5"/>
        <v>Không đủ ĐKDT</v>
      </c>
      <c r="AB45" s="148"/>
      <c r="AC45" s="112" t="str">
        <f t="shared" si="4"/>
        <v>B15DCVT427BAS114506TL</v>
      </c>
      <c r="AD45" s="68"/>
      <c r="AE45" s="34"/>
      <c r="AF45" s="83"/>
      <c r="AG45" s="84"/>
      <c r="AH45" s="27"/>
      <c r="AI45" s="88"/>
      <c r="AJ45" s="89"/>
      <c r="AK45" s="90"/>
      <c r="AL45" s="91"/>
      <c r="AM45" s="34"/>
      <c r="AN45" s="34"/>
      <c r="AO45" s="34"/>
      <c r="AP45" s="34"/>
      <c r="AQ45" s="34"/>
      <c r="AR45" s="34"/>
      <c r="AS45" s="34"/>
    </row>
    <row r="46" spans="2:45" s="4" customFormat="1">
      <c r="B46" s="50">
        <v>36</v>
      </c>
      <c r="C46" s="179" t="s">
        <v>1042</v>
      </c>
      <c r="D46" s="166" t="s">
        <v>71</v>
      </c>
      <c r="E46" s="167" t="s">
        <v>210</v>
      </c>
      <c r="F46" s="179" t="s">
        <v>553</v>
      </c>
      <c r="G46" s="140">
        <v>0</v>
      </c>
      <c r="H46" s="135" t="s">
        <v>820</v>
      </c>
      <c r="I46" s="216" t="s">
        <v>1056</v>
      </c>
      <c r="J46" s="128"/>
      <c r="K46" s="139"/>
      <c r="L46" s="136" t="str">
        <f t="shared" si="0"/>
        <v>Không đủ ĐKDT</v>
      </c>
      <c r="M46" s="148" t="s">
        <v>1072</v>
      </c>
      <c r="N46" s="141"/>
      <c r="O46" s="141"/>
      <c r="P46" s="141"/>
      <c r="Q46" s="141"/>
      <c r="R46" s="141"/>
      <c r="S46" s="139" t="str">
        <f t="shared" si="1"/>
        <v>Không đủ ĐKDT</v>
      </c>
      <c r="T46" s="194" t="s">
        <v>1065</v>
      </c>
      <c r="U46" s="148" t="s">
        <v>1086</v>
      </c>
      <c r="V46" s="148" t="s">
        <v>1086</v>
      </c>
      <c r="W46" s="148" t="s">
        <v>1086</v>
      </c>
      <c r="X46" s="148" t="s">
        <v>1086</v>
      </c>
      <c r="Y46" s="122">
        <f t="shared" si="2"/>
        <v>0</v>
      </c>
      <c r="Z46" s="123">
        <f t="shared" si="3"/>
        <v>0</v>
      </c>
      <c r="AA46" s="139" t="str">
        <f t="shared" si="5"/>
        <v>Không đủ ĐKDT</v>
      </c>
      <c r="AB46" s="148"/>
      <c r="AC46" s="112" t="str">
        <f t="shared" si="4"/>
        <v>B15DCCN616BAS114506TL</v>
      </c>
      <c r="AD46" s="68"/>
      <c r="AE46" s="34"/>
      <c r="AF46" s="83"/>
      <c r="AG46" s="84"/>
      <c r="AH46" s="27"/>
      <c r="AI46" s="88"/>
      <c r="AJ46" s="89"/>
      <c r="AK46" s="90"/>
      <c r="AL46" s="91"/>
      <c r="AM46" s="34"/>
      <c r="AN46" s="34"/>
      <c r="AO46" s="34"/>
      <c r="AP46" s="34"/>
      <c r="AQ46" s="34"/>
      <c r="AR46" s="34"/>
      <c r="AS46" s="34"/>
    </row>
    <row r="47" spans="2:45" s="4" customFormat="1">
      <c r="B47" s="50">
        <v>37</v>
      </c>
      <c r="C47" s="179" t="s">
        <v>549</v>
      </c>
      <c r="D47" s="166" t="s">
        <v>245</v>
      </c>
      <c r="E47" s="167" t="s">
        <v>210</v>
      </c>
      <c r="F47" s="179" t="s">
        <v>332</v>
      </c>
      <c r="G47" s="140">
        <v>0</v>
      </c>
      <c r="H47" s="135" t="s">
        <v>820</v>
      </c>
      <c r="I47" s="216" t="s">
        <v>1056</v>
      </c>
      <c r="J47" s="128"/>
      <c r="K47" s="139"/>
      <c r="L47" s="136" t="str">
        <f t="shared" si="0"/>
        <v>Không đủ ĐKDT</v>
      </c>
      <c r="M47" s="148" t="s">
        <v>1072</v>
      </c>
      <c r="N47" s="141"/>
      <c r="O47" s="141"/>
      <c r="P47" s="141"/>
      <c r="Q47" s="141"/>
      <c r="R47" s="141"/>
      <c r="S47" s="139" t="str">
        <f t="shared" si="1"/>
        <v>Không đủ ĐKDT</v>
      </c>
      <c r="T47" s="194" t="s">
        <v>1065</v>
      </c>
      <c r="U47" s="148" t="s">
        <v>1086</v>
      </c>
      <c r="V47" s="148" t="s">
        <v>1086</v>
      </c>
      <c r="W47" s="148" t="s">
        <v>1086</v>
      </c>
      <c r="X47" s="148" t="s">
        <v>1086</v>
      </c>
      <c r="Y47" s="122">
        <f t="shared" si="2"/>
        <v>0</v>
      </c>
      <c r="Z47" s="123">
        <f t="shared" si="3"/>
        <v>0</v>
      </c>
      <c r="AA47" s="139" t="str">
        <f t="shared" si="5"/>
        <v>Không đủ ĐKDT</v>
      </c>
      <c r="AB47" s="148"/>
      <c r="AC47" s="112" t="str">
        <f t="shared" si="4"/>
        <v>B17DCCN664BAS114506TL</v>
      </c>
      <c r="AD47" s="68"/>
      <c r="AE47" s="34"/>
      <c r="AF47" s="83"/>
      <c r="AG47" s="84"/>
      <c r="AH47" s="27"/>
      <c r="AI47" s="88"/>
      <c r="AJ47" s="89"/>
      <c r="AK47" s="90"/>
      <c r="AL47" s="91"/>
      <c r="AM47" s="34"/>
      <c r="AN47" s="34"/>
      <c r="AO47" s="34"/>
      <c r="AP47" s="34"/>
      <c r="AQ47" s="34"/>
      <c r="AR47" s="34"/>
      <c r="AS47" s="34"/>
    </row>
    <row r="48" spans="2:45" s="4" customFormat="1">
      <c r="B48" s="50">
        <v>38</v>
      </c>
      <c r="C48" s="179" t="s">
        <v>771</v>
      </c>
      <c r="D48" s="166" t="s">
        <v>63</v>
      </c>
      <c r="E48" s="167" t="s">
        <v>520</v>
      </c>
      <c r="F48" s="179" t="s">
        <v>777</v>
      </c>
      <c r="G48" s="140">
        <v>0</v>
      </c>
      <c r="H48" s="135" t="s">
        <v>820</v>
      </c>
      <c r="I48" s="216" t="s">
        <v>1056</v>
      </c>
      <c r="J48" s="128"/>
      <c r="K48" s="139"/>
      <c r="L48" s="136" t="str">
        <f t="shared" si="0"/>
        <v>Không đủ ĐKDT</v>
      </c>
      <c r="M48" s="148" t="s">
        <v>1072</v>
      </c>
      <c r="N48" s="141"/>
      <c r="O48" s="141"/>
      <c r="P48" s="141"/>
      <c r="Q48" s="141"/>
      <c r="R48" s="141"/>
      <c r="S48" s="139" t="str">
        <f t="shared" si="1"/>
        <v>Không đủ ĐKDT</v>
      </c>
      <c r="T48" s="194" t="s">
        <v>1065</v>
      </c>
      <c r="U48" s="148" t="s">
        <v>1086</v>
      </c>
      <c r="V48" s="148" t="s">
        <v>1086</v>
      </c>
      <c r="W48" s="148" t="s">
        <v>1086</v>
      </c>
      <c r="X48" s="148" t="s">
        <v>1086</v>
      </c>
      <c r="Y48" s="122">
        <f t="shared" si="2"/>
        <v>0</v>
      </c>
      <c r="Z48" s="123">
        <f t="shared" si="3"/>
        <v>0</v>
      </c>
      <c r="AA48" s="139" t="str">
        <f t="shared" si="5"/>
        <v>Không đủ ĐKDT</v>
      </c>
      <c r="AB48" s="148"/>
      <c r="AC48" s="112" t="str">
        <f t="shared" si="4"/>
        <v>B16DCVT344BAS114506TL</v>
      </c>
      <c r="AD48" s="68"/>
      <c r="AE48" s="34"/>
      <c r="AF48" s="83"/>
      <c r="AG48" s="84"/>
      <c r="AH48" s="27"/>
      <c r="AI48" s="88"/>
      <c r="AJ48" s="89"/>
      <c r="AK48" s="90"/>
      <c r="AL48" s="91"/>
      <c r="AM48" s="34"/>
      <c r="AN48" s="34"/>
      <c r="AO48" s="34"/>
      <c r="AP48" s="34"/>
      <c r="AQ48" s="34"/>
      <c r="AR48" s="34"/>
      <c r="AS48" s="34"/>
    </row>
    <row r="49" spans="1:45" s="4" customFormat="1">
      <c r="B49" s="50">
        <v>39</v>
      </c>
      <c r="C49" s="179" t="s">
        <v>1043</v>
      </c>
      <c r="D49" s="166" t="s">
        <v>282</v>
      </c>
      <c r="E49" s="167" t="s">
        <v>378</v>
      </c>
      <c r="F49" s="179" t="s">
        <v>380</v>
      </c>
      <c r="G49" s="140">
        <v>0</v>
      </c>
      <c r="H49" s="148" t="s">
        <v>820</v>
      </c>
      <c r="I49" s="216" t="s">
        <v>1056</v>
      </c>
      <c r="J49" s="128"/>
      <c r="K49" s="139"/>
      <c r="L49" s="143" t="str">
        <f t="shared" si="0"/>
        <v>Không đủ ĐKDT</v>
      </c>
      <c r="M49" s="148" t="s">
        <v>1072</v>
      </c>
      <c r="N49" s="141"/>
      <c r="O49" s="141"/>
      <c r="P49" s="141"/>
      <c r="Q49" s="141"/>
      <c r="R49" s="141"/>
      <c r="S49" s="139" t="str">
        <f t="shared" si="1"/>
        <v>Không đủ ĐKDT</v>
      </c>
      <c r="T49" s="194" t="s">
        <v>1065</v>
      </c>
      <c r="U49" s="148" t="s">
        <v>1086</v>
      </c>
      <c r="V49" s="148" t="s">
        <v>1086</v>
      </c>
      <c r="W49" s="148" t="s">
        <v>1086</v>
      </c>
      <c r="X49" s="148" t="s">
        <v>1086</v>
      </c>
      <c r="Y49" s="122">
        <f t="shared" si="2"/>
        <v>0</v>
      </c>
      <c r="Z49" s="123">
        <f t="shared" si="3"/>
        <v>0</v>
      </c>
      <c r="AA49" s="139" t="str">
        <f t="shared" si="5"/>
        <v>Không đủ ĐKDT</v>
      </c>
      <c r="AB49" s="148"/>
      <c r="AC49" s="112" t="str">
        <f t="shared" si="4"/>
        <v>B16DCPT175BAS114506TL</v>
      </c>
      <c r="AD49" s="68"/>
      <c r="AE49" s="74"/>
      <c r="AF49" s="83"/>
      <c r="AG49" s="84"/>
      <c r="AH49" s="27"/>
      <c r="AI49" s="88"/>
      <c r="AJ49" s="89"/>
      <c r="AK49" s="90"/>
      <c r="AL49" s="91"/>
      <c r="AM49" s="74"/>
      <c r="AN49" s="74"/>
      <c r="AO49" s="74"/>
      <c r="AP49" s="74"/>
      <c r="AQ49" s="74"/>
      <c r="AR49" s="74"/>
      <c r="AS49" s="74"/>
    </row>
    <row r="50" spans="1:45" s="4" customFormat="1">
      <c r="B50" s="50">
        <v>40</v>
      </c>
      <c r="C50" s="179" t="s">
        <v>511</v>
      </c>
      <c r="D50" s="166" t="s">
        <v>80</v>
      </c>
      <c r="E50" s="167" t="s">
        <v>123</v>
      </c>
      <c r="F50" s="179" t="s">
        <v>377</v>
      </c>
      <c r="G50" s="140">
        <v>0</v>
      </c>
      <c r="H50" s="148" t="s">
        <v>820</v>
      </c>
      <c r="I50" s="216" t="s">
        <v>1056</v>
      </c>
      <c r="J50" s="128"/>
      <c r="K50" s="139"/>
      <c r="L50" s="143" t="str">
        <f t="shared" si="0"/>
        <v>Không đủ ĐKDT</v>
      </c>
      <c r="M50" s="148" t="s">
        <v>1072</v>
      </c>
      <c r="N50" s="141"/>
      <c r="O50" s="141"/>
      <c r="P50" s="141"/>
      <c r="Q50" s="141"/>
      <c r="R50" s="141"/>
      <c r="S50" s="139" t="str">
        <f t="shared" si="1"/>
        <v>Không đủ ĐKDT</v>
      </c>
      <c r="T50" s="194" t="s">
        <v>1065</v>
      </c>
      <c r="U50" s="148" t="s">
        <v>1086</v>
      </c>
      <c r="V50" s="148" t="s">
        <v>1086</v>
      </c>
      <c r="W50" s="148" t="s">
        <v>1086</v>
      </c>
      <c r="X50" s="148" t="s">
        <v>1086</v>
      </c>
      <c r="Y50" s="122">
        <f t="shared" si="2"/>
        <v>0</v>
      </c>
      <c r="Z50" s="123">
        <f t="shared" si="3"/>
        <v>0</v>
      </c>
      <c r="AA50" s="139" t="str">
        <f t="shared" si="5"/>
        <v>Không đủ ĐKDT</v>
      </c>
      <c r="AB50" s="148"/>
      <c r="AC50" s="112" t="str">
        <f t="shared" si="4"/>
        <v>B17DCAT218BAS114506TL</v>
      </c>
      <c r="AD50" s="68"/>
      <c r="AE50" s="74"/>
      <c r="AF50" s="83"/>
      <c r="AG50" s="84"/>
      <c r="AH50" s="27"/>
      <c r="AI50" s="88"/>
      <c r="AJ50" s="89"/>
      <c r="AK50" s="90"/>
      <c r="AL50" s="91"/>
      <c r="AM50" s="74"/>
      <c r="AN50" s="74"/>
      <c r="AO50" s="74"/>
      <c r="AP50" s="74"/>
      <c r="AQ50" s="74"/>
      <c r="AR50" s="74"/>
      <c r="AS50" s="74"/>
    </row>
    <row r="51" spans="1:45" ht="16.5">
      <c r="A51" s="2"/>
      <c r="B51" s="29"/>
      <c r="C51" s="30"/>
      <c r="D51" s="30"/>
      <c r="E51" s="31"/>
      <c r="F51" s="31"/>
      <c r="G51" s="32"/>
      <c r="H51" s="33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123"/>
      <c r="AA51" s="4"/>
      <c r="AB51" s="4"/>
      <c r="AF51" s="83"/>
      <c r="AG51" s="84"/>
      <c r="AH51" s="27"/>
      <c r="AI51" s="85"/>
      <c r="AJ51" s="86"/>
    </row>
    <row r="52" spans="1:45" ht="11.25" customHeight="1"/>
    <row r="53" spans="1:45" s="2" customFormat="1">
      <c r="A53" s="1"/>
      <c r="B53" s="246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1"/>
      <c r="AB53" s="1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</row>
  </sheetData>
  <sheetProtection formatCells="0" formatColumns="0" formatRows="0" insertColumns="0" insertRows="0" insertHyperlinks="0" deleteColumns="0" deleteRows="0" sort="0" autoFilter="0" pivotTables="0"/>
  <autoFilter ref="A9:AS50">
    <filterColumn colId="3" showButton="0"/>
  </autoFilter>
  <sortState ref="B11:AA50">
    <sortCondition ref="B11:B50"/>
  </sortState>
  <mergeCells count="44">
    <mergeCell ref="B2:F2"/>
    <mergeCell ref="I2:S2"/>
    <mergeCell ref="U2:AA2"/>
    <mergeCell ref="B3:F3"/>
    <mergeCell ref="I3:S3"/>
    <mergeCell ref="U3:AA3"/>
    <mergeCell ref="AP4:AQ7"/>
    <mergeCell ref="AR4:AS7"/>
    <mergeCell ref="B5:C5"/>
    <mergeCell ref="D5:I5"/>
    <mergeCell ref="B6:C6"/>
    <mergeCell ref="I6:K6"/>
    <mergeCell ref="O6:Q6"/>
    <mergeCell ref="AE4:AE8"/>
    <mergeCell ref="AF4:AF8"/>
    <mergeCell ref="AG4:AG8"/>
    <mergeCell ref="AH4:AK7"/>
    <mergeCell ref="AL4:AM7"/>
    <mergeCell ref="AN4:AO7"/>
    <mergeCell ref="Y8:Y9"/>
    <mergeCell ref="Z8:Z9"/>
    <mergeCell ref="AA8:AA10"/>
    <mergeCell ref="O8:O9"/>
    <mergeCell ref="P8:Q8"/>
    <mergeCell ref="R8:R9"/>
    <mergeCell ref="S8:S10"/>
    <mergeCell ref="I8:I10"/>
    <mergeCell ref="J8:J9"/>
    <mergeCell ref="K8:K10"/>
    <mergeCell ref="L8:L10"/>
    <mergeCell ref="M8:M10"/>
    <mergeCell ref="N8:N9"/>
    <mergeCell ref="G8:G9"/>
    <mergeCell ref="H8:H9"/>
    <mergeCell ref="B10:F10"/>
    <mergeCell ref="T8:T10"/>
    <mergeCell ref="U8:X8"/>
    <mergeCell ref="B8:B9"/>
    <mergeCell ref="C8:C9"/>
    <mergeCell ref="D8:E9"/>
    <mergeCell ref="F8:F9"/>
    <mergeCell ref="B53:C53"/>
    <mergeCell ref="D53:H53"/>
    <mergeCell ref="I53:Z53"/>
  </mergeCells>
  <conditionalFormatting sqref="C11:C50">
    <cfRule type="duplicateValues" dxfId="1" priority="1" stopIfTrue="1"/>
    <cfRule type="duplicateValues" dxfId="0" priority="2" stopIfTrue="1"/>
  </conditionalFormatting>
  <dataValidations count="1">
    <dataValidation allowBlank="1" showInputMessage="1" showErrorMessage="1" errorTitle="Không xóa dữ liệu" error="Không xóa dữ liệu" prompt="Không xóa dữ liệu" sqref="AE3:AS9 AF11:AF51 AD11:AD50"/>
  </dataValidations>
  <pageMargins left="0.26" right="0" top="0" bottom="0" header="0" footer="0"/>
  <pageSetup paperSize="9" scale="95" orientation="portrait" r:id="rId1"/>
  <headerFooter alignWithMargins="0">
    <oddFooter>&amp;R&amp;"Times New Roman,Italic"&amp;11Trang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18</vt:i4>
      </vt:variant>
    </vt:vector>
  </HeadingPairs>
  <TitlesOfParts>
    <vt:vector size="27" baseType="lpstr">
      <vt:lpstr>TIENG ANH 3</vt:lpstr>
      <vt:lpstr>TIENG ANH A21</vt:lpstr>
      <vt:lpstr>TIENG ANH B12</vt:lpstr>
      <vt:lpstr>TIENG ANH 5</vt:lpstr>
      <vt:lpstr>TIENG ANH A22</vt:lpstr>
      <vt:lpstr>TIENG ANH B11</vt:lpstr>
      <vt:lpstr>TIENG ANH 6</vt:lpstr>
      <vt:lpstr>TIENG ANH A12</vt:lpstr>
      <vt:lpstr>TIENG ANH A11</vt:lpstr>
      <vt:lpstr>'TIENG ANH 3'!Print_Area</vt:lpstr>
      <vt:lpstr>'TIENG ANH 5'!Print_Area</vt:lpstr>
      <vt:lpstr>'TIENG ANH 6'!Print_Area</vt:lpstr>
      <vt:lpstr>'TIENG ANH A11'!Print_Area</vt:lpstr>
      <vt:lpstr>'TIENG ANH A12'!Print_Area</vt:lpstr>
      <vt:lpstr>'TIENG ANH A21'!Print_Area</vt:lpstr>
      <vt:lpstr>'TIENG ANH A22'!Print_Area</vt:lpstr>
      <vt:lpstr>'TIENG ANH B11'!Print_Area</vt:lpstr>
      <vt:lpstr>'TIENG ANH B12'!Print_Area</vt:lpstr>
      <vt:lpstr>'TIENG ANH 3'!Print_Titles</vt:lpstr>
      <vt:lpstr>'TIENG ANH 5'!Print_Titles</vt:lpstr>
      <vt:lpstr>'TIENG ANH 6'!Print_Titles</vt:lpstr>
      <vt:lpstr>'TIENG ANH A11'!Print_Titles</vt:lpstr>
      <vt:lpstr>'TIENG ANH A12'!Print_Titles</vt:lpstr>
      <vt:lpstr>'TIENG ANH A21'!Print_Titles</vt:lpstr>
      <vt:lpstr>'TIENG ANH A22'!Print_Titles</vt:lpstr>
      <vt:lpstr>'TIENG ANH B11'!Print_Titles</vt:lpstr>
      <vt:lpstr>'TIENG ANH B12'!Print_Titles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2019-08-22T02:52:50Z</cp:lastPrinted>
  <dcterms:created xsi:type="dcterms:W3CDTF">2013-11-05T07:13:22Z</dcterms:created>
  <dcterms:modified xsi:type="dcterms:W3CDTF">2019-08-27T08:30:01Z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7a863701-4c67-4003-b2dd-3a7e2788f687</vt:lpwstr>
  </property>
</Properties>
</file>