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0460" windowHeight="7050" tabRatio="936"/>
  </bookViews>
  <sheets>
    <sheet name="B1" sheetId="10" r:id="rId1"/>
    <sheet name="B2" sheetId="11" r:id="rId2"/>
  </sheets>
  <definedNames>
    <definedName name="_xlnm._FilterDatabase" localSheetId="0" hidden="1">'B1'!$A$10:$AG$162</definedName>
    <definedName name="_xlnm._FilterDatabase" localSheetId="1" hidden="1">'B2'!$A$9:$AE$17</definedName>
    <definedName name="date_time" localSheetId="0">#REF!</definedName>
    <definedName name="date_time" localSheetId="1">#REF!</definedName>
    <definedName name="date_time">#REF!</definedName>
    <definedName name="DB" localSheetId="0">#REF!</definedName>
    <definedName name="DB" localSheetId="1">#REF!</definedName>
    <definedName name="DB">#REF!</definedName>
    <definedName name="_xlnm.Print_Area" localSheetId="0">'B1'!$B$2:$AD$188</definedName>
    <definedName name="_xlnm.Print_Area" localSheetId="1">'B2'!$B$1:$AE$46</definedName>
    <definedName name="_xlnm.Print_Titles" localSheetId="0">'B1'!$9:$11</definedName>
    <definedName name="_xlnm.Print_Titles" localSheetId="1">'B2'!$4:$10</definedName>
  </definedNames>
  <calcPr calcId="124519"/>
</workbook>
</file>

<file path=xl/calcChain.xml><?xml version="1.0" encoding="utf-8"?>
<calcChain xmlns="http://schemas.openxmlformats.org/spreadsheetml/2006/main">
  <c r="X90" i="10"/>
  <c r="X94"/>
  <c r="Y94" s="1"/>
  <c r="X91"/>
  <c r="X154"/>
  <c r="X97"/>
  <c r="X111"/>
  <c r="X112"/>
  <c r="X76"/>
  <c r="Y76" s="1"/>
  <c r="X100"/>
  <c r="X110"/>
  <c r="X105"/>
  <c r="X136"/>
  <c r="X124"/>
  <c r="X95"/>
  <c r="Y95" s="1"/>
  <c r="X114"/>
  <c r="X109"/>
  <c r="X99"/>
  <c r="X106"/>
  <c r="X98"/>
  <c r="X101"/>
  <c r="X86"/>
  <c r="X61"/>
  <c r="X107"/>
  <c r="X89"/>
  <c r="X96"/>
  <c r="X28"/>
  <c r="X33"/>
  <c r="X24"/>
  <c r="X35"/>
  <c r="X30"/>
  <c r="X26"/>
  <c r="X32"/>
  <c r="X34"/>
  <c r="X21"/>
  <c r="X20"/>
  <c r="X18"/>
  <c r="X15"/>
  <c r="X14"/>
  <c r="X23"/>
  <c r="X25"/>
  <c r="X16"/>
  <c r="X19"/>
  <c r="X29"/>
  <c r="X13"/>
  <c r="X12"/>
  <c r="X140"/>
  <c r="X127"/>
  <c r="X134"/>
  <c r="X120"/>
  <c r="X138"/>
  <c r="X137"/>
  <c r="X122"/>
  <c r="X132"/>
  <c r="X128"/>
  <c r="X126"/>
  <c r="X129"/>
  <c r="X133"/>
  <c r="X125"/>
  <c r="X131"/>
  <c r="X115"/>
  <c r="X118"/>
  <c r="X119"/>
  <c r="X135"/>
  <c r="X121"/>
  <c r="X123"/>
  <c r="X141"/>
  <c r="X162"/>
  <c r="X161"/>
  <c r="X152"/>
  <c r="X153"/>
  <c r="X145"/>
  <c r="X160"/>
  <c r="X143"/>
  <c r="X159"/>
  <c r="X156"/>
  <c r="X146"/>
  <c r="X148"/>
  <c r="X151"/>
  <c r="X155"/>
  <c r="X158"/>
  <c r="X144"/>
  <c r="X142"/>
  <c r="X58"/>
  <c r="X62"/>
  <c r="X50"/>
  <c r="X46"/>
  <c r="X52"/>
  <c r="X55"/>
  <c r="X42"/>
  <c r="X37"/>
  <c r="X59"/>
  <c r="X36"/>
  <c r="X51"/>
  <c r="X57"/>
  <c r="X47"/>
  <c r="X41"/>
  <c r="X60"/>
  <c r="X45"/>
  <c r="X44"/>
  <c r="X56"/>
  <c r="X54"/>
  <c r="X53"/>
  <c r="X38"/>
  <c r="X83"/>
  <c r="X79"/>
  <c r="X87"/>
  <c r="X85"/>
  <c r="X65"/>
  <c r="X82"/>
  <c r="X75"/>
  <c r="X69"/>
  <c r="X63"/>
  <c r="X74"/>
  <c r="X68"/>
  <c r="X70"/>
  <c r="X80"/>
  <c r="X84"/>
  <c r="X66"/>
  <c r="X88"/>
  <c r="X72"/>
  <c r="X92"/>
  <c r="X17"/>
  <c r="X22"/>
  <c r="X27"/>
  <c r="X31"/>
  <c r="X39"/>
  <c r="X40"/>
  <c r="X49"/>
  <c r="X64"/>
  <c r="X67"/>
  <c r="X73"/>
  <c r="X77"/>
  <c r="X78"/>
  <c r="X81"/>
  <c r="X43"/>
  <c r="X48"/>
  <c r="X71"/>
  <c r="X93"/>
  <c r="X103"/>
  <c r="X104"/>
  <c r="X108"/>
  <c r="X113"/>
  <c r="X116"/>
  <c r="X147"/>
  <c r="X149"/>
  <c r="X157"/>
  <c r="X117"/>
  <c r="X130"/>
  <c r="X139"/>
  <c r="X150"/>
  <c r="Y105"/>
  <c r="Y112"/>
  <c r="S12" i="11"/>
  <c r="S16"/>
  <c r="S11"/>
  <c r="Y61" i="10"/>
  <c r="Y86"/>
  <c r="Y89"/>
  <c r="Y90"/>
  <c r="Y91"/>
  <c r="Y96" l="1"/>
  <c r="AD2" l="1"/>
  <c r="AE1" i="11"/>
  <c r="AD7" i="10"/>
  <c r="Y123" l="1"/>
  <c r="Y122"/>
  <c r="Y120"/>
  <c r="Y119"/>
  <c r="Y118"/>
  <c r="Y115"/>
  <c r="Y154"/>
  <c r="Y136"/>
  <c r="Y114"/>
  <c r="Y111"/>
  <c r="Y110"/>
  <c r="Y109"/>
  <c r="Y107"/>
  <c r="Y106"/>
  <c r="X102"/>
  <c r="Y102" s="1"/>
  <c r="Y100"/>
  <c r="Y99"/>
  <c r="Y98"/>
  <c r="Y97"/>
  <c r="Y92"/>
  <c r="Z55"/>
  <c r="Y55"/>
  <c r="Z54"/>
  <c r="Y54"/>
  <c r="Z53"/>
  <c r="Y53"/>
  <c r="Z52"/>
  <c r="Y52"/>
  <c r="Y51"/>
  <c r="Y50"/>
  <c r="Y47"/>
  <c r="Y46"/>
  <c r="Y45"/>
  <c r="Y44"/>
  <c r="Y42"/>
  <c r="Y41"/>
  <c r="Y38"/>
  <c r="Y37"/>
  <c r="Y36"/>
  <c r="Y35"/>
  <c r="Y34"/>
  <c r="Y33"/>
  <c r="Y32"/>
  <c r="Y30"/>
  <c r="Y29"/>
  <c r="Z19"/>
  <c r="Y19"/>
  <c r="Z159"/>
  <c r="Y159"/>
  <c r="Z153"/>
  <c r="Y153"/>
  <c r="Z151"/>
  <c r="Z150"/>
  <c r="Z146"/>
  <c r="Y146"/>
  <c r="Z143"/>
  <c r="Y143"/>
  <c r="Z122"/>
  <c r="Z119"/>
  <c r="Z108"/>
  <c r="Z106"/>
  <c r="Z101"/>
  <c r="Z99"/>
  <c r="Z92"/>
  <c r="Z85"/>
  <c r="Y85"/>
  <c r="Z84"/>
  <c r="Y84"/>
  <c r="Z82"/>
  <c r="Y82"/>
  <c r="Z81"/>
  <c r="Z79"/>
  <c r="Y79"/>
  <c r="Z77"/>
  <c r="Y77"/>
  <c r="Z73"/>
  <c r="Z70"/>
  <c r="Y70"/>
  <c r="Z60"/>
  <c r="Y60"/>
  <c r="Z57"/>
  <c r="Y57"/>
  <c r="Z56"/>
  <c r="Y56"/>
  <c r="Z58"/>
  <c r="Y58"/>
  <c r="Z87"/>
  <c r="Y87"/>
  <c r="Z97"/>
  <c r="Y14"/>
  <c r="Y12"/>
  <c r="Z14"/>
  <c r="Z32"/>
  <c r="Z17"/>
  <c r="Z50"/>
  <c r="Z44"/>
  <c r="Z12"/>
  <c r="Z13"/>
  <c r="Y13"/>
  <c r="Z49"/>
  <c r="Z30"/>
  <c r="Z41"/>
  <c r="Z154"/>
  <c r="Y23"/>
  <c r="Z23"/>
  <c r="Y65"/>
  <c r="Z65"/>
  <c r="Y161"/>
  <c r="Z161"/>
  <c r="Z46"/>
  <c r="Z47"/>
  <c r="Z51"/>
  <c r="Y18"/>
  <c r="Z18"/>
  <c r="Z36"/>
  <c r="Y75"/>
  <c r="Z75"/>
  <c r="Z29"/>
  <c r="Y128"/>
  <c r="Z128"/>
  <c r="Z22"/>
  <c r="Y124"/>
  <c r="Z124"/>
  <c r="Y63"/>
  <c r="Z63"/>
  <c r="Y126"/>
  <c r="Z126"/>
  <c r="Z37"/>
  <c r="Y25"/>
  <c r="Z25"/>
  <c r="Z28"/>
  <c r="Z121"/>
  <c r="Z147"/>
  <c r="Z123"/>
  <c r="Z42"/>
  <c r="Z35"/>
  <c r="Z33"/>
  <c r="Z157"/>
  <c r="Y26"/>
  <c r="Z26"/>
  <c r="Y15"/>
  <c r="Z15"/>
  <c r="Z110"/>
  <c r="Y156"/>
  <c r="Z156"/>
  <c r="Z98"/>
  <c r="Y20"/>
  <c r="Z20"/>
  <c r="Y69"/>
  <c r="Z69"/>
  <c r="Y80"/>
  <c r="Z80"/>
  <c r="Y148"/>
  <c r="Z148"/>
  <c r="Y140"/>
  <c r="Z140"/>
  <c r="Z114"/>
  <c r="Z102"/>
  <c r="Y88"/>
  <c r="Z88"/>
  <c r="Z100"/>
  <c r="Z109"/>
  <c r="Z45"/>
  <c r="Y24"/>
  <c r="Z24"/>
  <c r="Y137"/>
  <c r="Z137"/>
  <c r="Z103"/>
  <c r="Y158"/>
  <c r="Z158"/>
  <c r="Y72"/>
  <c r="Z72"/>
  <c r="Z38"/>
  <c r="Z67"/>
  <c r="Z39"/>
  <c r="Z64"/>
  <c r="Y62"/>
  <c r="Z62"/>
  <c r="Y21"/>
  <c r="Z21"/>
  <c r="Y16"/>
  <c r="Z16"/>
  <c r="Z115"/>
  <c r="Y131"/>
  <c r="Z131"/>
  <c r="Z40"/>
  <c r="Y74"/>
  <c r="Z74"/>
  <c r="Y129"/>
  <c r="Z129"/>
  <c r="Y66"/>
  <c r="Z66"/>
  <c r="Y138"/>
  <c r="Z138"/>
  <c r="Y142"/>
  <c r="Z142"/>
  <c r="Y78"/>
  <c r="Z78"/>
  <c r="Y133"/>
  <c r="Z133"/>
  <c r="Y141"/>
  <c r="Z141"/>
  <c r="Y68"/>
  <c r="Z68"/>
  <c r="Z104"/>
  <c r="Z111"/>
  <c r="Z130"/>
  <c r="Z27"/>
  <c r="Y132"/>
  <c r="Z132"/>
  <c r="Z120"/>
  <c r="Y155"/>
  <c r="Z155"/>
  <c r="Y152"/>
  <c r="Z152"/>
  <c r="Y125"/>
  <c r="Z125"/>
  <c r="Z136"/>
  <c r="Y134"/>
  <c r="Z134"/>
  <c r="Z107"/>
  <c r="Z113"/>
  <c r="Y144"/>
  <c r="Z144"/>
  <c r="Y162"/>
  <c r="Z162"/>
  <c r="Z117"/>
  <c r="Y59"/>
  <c r="Z59"/>
  <c r="Z139"/>
  <c r="Y145"/>
  <c r="Z145"/>
  <c r="Z34"/>
  <c r="Z116"/>
  <c r="Y160"/>
  <c r="Z160"/>
  <c r="Y127"/>
  <c r="Z127"/>
  <c r="Y83"/>
  <c r="Z83"/>
  <c r="Y135"/>
  <c r="Z135"/>
  <c r="Z118"/>
  <c r="Z149"/>
  <c r="AA16" i="11"/>
  <c r="AA17"/>
  <c r="AA14"/>
  <c r="AA15"/>
  <c r="S17" l="1"/>
  <c r="S14"/>
  <c r="S15"/>
  <c r="S13"/>
  <c r="AA13" l="1"/>
  <c r="Y13"/>
  <c r="Z13" s="1"/>
  <c r="Y15"/>
  <c r="Z15" s="1"/>
  <c r="Y14"/>
  <c r="Z14" s="1"/>
  <c r="Y17"/>
  <c r="Z17" s="1"/>
  <c r="AA12"/>
  <c r="Y12"/>
  <c r="Z12" s="1"/>
  <c r="Y16"/>
  <c r="Z16" s="1"/>
  <c r="AA11"/>
  <c r="Y11"/>
  <c r="Z11" s="1"/>
  <c r="Z31" i="10"/>
  <c r="AC11" i="11" l="1"/>
  <c r="AC13"/>
  <c r="AC15"/>
  <c r="AC17"/>
  <c r="AC12"/>
  <c r="AC14"/>
  <c r="AC16"/>
</calcChain>
</file>

<file path=xl/sharedStrings.xml><?xml version="1.0" encoding="utf-8"?>
<sst xmlns="http://schemas.openxmlformats.org/spreadsheetml/2006/main" count="1538" uniqueCount="560">
  <si>
    <t>Số
TT</t>
  </si>
  <si>
    <t>Mã SV</t>
  </si>
  <si>
    <t>Họ và tên</t>
  </si>
  <si>
    <t>Lớp</t>
  </si>
  <si>
    <t>Điểm CC</t>
  </si>
  <si>
    <t>Mã đề</t>
  </si>
  <si>
    <t>Số tờ</t>
  </si>
  <si>
    <t>Ký tên</t>
  </si>
  <si>
    <t>Số Phách</t>
  </si>
  <si>
    <t>Ghi chú</t>
  </si>
  <si>
    <t>Trọng số:</t>
  </si>
  <si>
    <t/>
  </si>
  <si>
    <t>Ghi chú:</t>
  </si>
  <si>
    <t>SV</t>
  </si>
  <si>
    <t xml:space="preserve">CÁN BỘ KHỚP PHÁCH </t>
  </si>
  <si>
    <t>SỐ 1</t>
  </si>
  <si>
    <t>SỐ 2</t>
  </si>
  <si>
    <t>Phạm Anh Tuấn</t>
  </si>
  <si>
    <t>Nguyễn Xuân Trường</t>
  </si>
  <si>
    <t>CÁN BỘ COI THI</t>
  </si>
  <si>
    <t>Phòng thi</t>
  </si>
  <si>
    <t>- Số SV theo DS:</t>
  </si>
  <si>
    <t>- Số SV thi đạt:</t>
  </si>
  <si>
    <t>- Số SV thi lại:</t>
  </si>
  <si>
    <t>DANH SÁCH SINH VIÊN DỰ THI</t>
  </si>
  <si>
    <t>Mã nhóm:</t>
  </si>
  <si>
    <t>Giờ thi:</t>
  </si>
  <si>
    <t>Ngày thi:</t>
  </si>
  <si>
    <t>Điểm kỹ năng</t>
  </si>
  <si>
    <t>ĐỌC</t>
  </si>
  <si>
    <t>VIẾT</t>
  </si>
  <si>
    <t>NGHE</t>
  </si>
  <si>
    <t>NÓI</t>
  </si>
  <si>
    <t>Tổng điểm</t>
  </si>
  <si>
    <t>Tổng điểm (thang điểm 10)</t>
  </si>
  <si>
    <t>Điểm thi</t>
  </si>
  <si>
    <t>Anh</t>
  </si>
  <si>
    <t>Khánh</t>
  </si>
  <si>
    <t>Giang</t>
  </si>
  <si>
    <t>Tiến</t>
  </si>
  <si>
    <t>Kiên</t>
  </si>
  <si>
    <t>Nam</t>
  </si>
  <si>
    <t>Vân</t>
  </si>
  <si>
    <t>Hoàng Thị</t>
  </si>
  <si>
    <t>Vũ Văn</t>
  </si>
  <si>
    <t>NHÓM</t>
  </si>
  <si>
    <t>08h00</t>
  </si>
  <si>
    <t>B17LDQT001</t>
  </si>
  <si>
    <t>L17QT1</t>
  </si>
  <si>
    <t>Ngô Văn</t>
  </si>
  <si>
    <t>B14DCVT156</t>
  </si>
  <si>
    <t xml:space="preserve">Vũ Thị Bích </t>
  </si>
  <si>
    <t>Hảo</t>
  </si>
  <si>
    <t>B14DCKT051</t>
  </si>
  <si>
    <t xml:space="preserve">Tống Thị </t>
  </si>
  <si>
    <t>B14DCKT007</t>
  </si>
  <si>
    <t>D14CQVT01</t>
  </si>
  <si>
    <t>D14CQKT01</t>
  </si>
  <si>
    <t>Phạm Huy</t>
  </si>
  <si>
    <t>B15DCMR045</t>
  </si>
  <si>
    <t>D15CQMR03</t>
  </si>
  <si>
    <t>Đinh Thị Quỳnh</t>
  </si>
  <si>
    <t>B15DCMR003</t>
  </si>
  <si>
    <t>D15CQKT03</t>
  </si>
  <si>
    <t>Phan Trung</t>
  </si>
  <si>
    <t>B14DCCN098</t>
  </si>
  <si>
    <t>D14CNPM04</t>
  </si>
  <si>
    <t>B14DCVT596</t>
  </si>
  <si>
    <t>D14CQVT04</t>
  </si>
  <si>
    <t>Mai Văn</t>
  </si>
  <si>
    <t>Huỳnh</t>
  </si>
  <si>
    <t>B14DCCN212</t>
  </si>
  <si>
    <t>D14HTTT03</t>
  </si>
  <si>
    <t>Thơm</t>
  </si>
  <si>
    <t xml:space="preserve">Vũ Thị </t>
  </si>
  <si>
    <t>B14DCDT045</t>
  </si>
  <si>
    <t>D14XLTHTT01</t>
  </si>
  <si>
    <t>Trần Thùy</t>
  </si>
  <si>
    <t>Linh</t>
  </si>
  <si>
    <t>B14DCPT161</t>
  </si>
  <si>
    <t>D14CQPT01</t>
  </si>
  <si>
    <t>Bùi Quang</t>
  </si>
  <si>
    <t>Huy</t>
  </si>
  <si>
    <t>B14DCPT151</t>
  </si>
  <si>
    <t>Đào Thị Diễm</t>
  </si>
  <si>
    <t>Hương</t>
  </si>
  <si>
    <t>B15DCMR036</t>
  </si>
  <si>
    <t>Nguyễn Thị Phương</t>
  </si>
  <si>
    <t>Hoa</t>
  </si>
  <si>
    <t>B15DCKT056</t>
  </si>
  <si>
    <t>D15CQKT04</t>
  </si>
  <si>
    <t>D15CQMR</t>
  </si>
  <si>
    <t>Nguyễn Khánh</t>
  </si>
  <si>
    <t>Toàn</t>
  </si>
  <si>
    <t>B15DCDT194</t>
  </si>
  <si>
    <t>D15CQDT02</t>
  </si>
  <si>
    <t>Loan</t>
  </si>
  <si>
    <t>B14DCCN047</t>
  </si>
  <si>
    <t>D14CNPM05</t>
  </si>
  <si>
    <t>Nguyễn Văn</t>
  </si>
  <si>
    <t>B14DCDT033</t>
  </si>
  <si>
    <t>D14XLTHTT02</t>
  </si>
  <si>
    <t>Lương Thị</t>
  </si>
  <si>
    <t>Ly</t>
  </si>
  <si>
    <t>B17LDQT002</t>
  </si>
  <si>
    <t>Nguyễn Thị Hương</t>
  </si>
  <si>
    <t>B13DCQT092</t>
  </si>
  <si>
    <t>D13CQQT03</t>
  </si>
  <si>
    <t>Nguyễn Thị</t>
  </si>
  <si>
    <t>Lan</t>
  </si>
  <si>
    <t>B14DCVT262</t>
  </si>
  <si>
    <t>D14CQVT02</t>
  </si>
  <si>
    <t>Trương Thị Lệ</t>
  </si>
  <si>
    <t>Thủy</t>
  </si>
  <si>
    <t>B15DCMR106</t>
  </si>
  <si>
    <t>D15CQMR01</t>
  </si>
  <si>
    <t>Tạ Phúc</t>
  </si>
  <si>
    <t>Lộc</t>
  </si>
  <si>
    <t>B14DCDT143</t>
  </si>
  <si>
    <t>D14CQDT03</t>
  </si>
  <si>
    <t>Lê Thị</t>
  </si>
  <si>
    <t>Hòa</t>
  </si>
  <si>
    <t>B15DCKT213</t>
  </si>
  <si>
    <t>D15CQKT01</t>
  </si>
  <si>
    <t>Nguyễn Thanh</t>
  </si>
  <si>
    <t>Minh</t>
  </si>
  <si>
    <t>B14DCDT163</t>
  </si>
  <si>
    <t>D14DTMT</t>
  </si>
  <si>
    <t>Trần Thị</t>
  </si>
  <si>
    <t>Huệ</t>
  </si>
  <si>
    <t>B14DCCN703</t>
  </si>
  <si>
    <t>D14CNPM06</t>
  </si>
  <si>
    <t>Trịnh Thị</t>
  </si>
  <si>
    <t>B14DCCN742</t>
  </si>
  <si>
    <t>D14CQCN08</t>
  </si>
  <si>
    <t>Thư</t>
  </si>
  <si>
    <t>Hồ Anh</t>
  </si>
  <si>
    <t>B14DCQT040</t>
  </si>
  <si>
    <t>D14TMDT01</t>
  </si>
  <si>
    <t>Ngọ Duy</t>
  </si>
  <si>
    <t>Trung</t>
  </si>
  <si>
    <t>B14DCDT191</t>
  </si>
  <si>
    <t>D14XLTH01</t>
  </si>
  <si>
    <t>Đinh Thị Trà</t>
  </si>
  <si>
    <t>My</t>
  </si>
  <si>
    <t>B14DCMR065</t>
  </si>
  <si>
    <t>D14CQMR01</t>
  </si>
  <si>
    <t>Đinh Văn</t>
  </si>
  <si>
    <t>Thuận</t>
  </si>
  <si>
    <t>B14DCCN504</t>
  </si>
  <si>
    <t>D14CNPM03</t>
  </si>
  <si>
    <t>Phạm Thế</t>
  </si>
  <si>
    <t>Cường</t>
  </si>
  <si>
    <t>B14DCPT386</t>
  </si>
  <si>
    <t>D14PTUDĐPT</t>
  </si>
  <si>
    <t>Vương Thị Hải</t>
  </si>
  <si>
    <t>B14DCPT158</t>
  </si>
  <si>
    <t>D14TKĐPT01</t>
  </si>
  <si>
    <t>Phạm Thị</t>
  </si>
  <si>
    <t>Lam</t>
  </si>
  <si>
    <t>B14DCKT228</t>
  </si>
  <si>
    <t>D14CQKT03</t>
  </si>
  <si>
    <t>Thúy</t>
  </si>
  <si>
    <t>B14DCCN443</t>
  </si>
  <si>
    <t>Thi kỹ năng nào? Trình độ gì? Lớp?</t>
  </si>
  <si>
    <t>Trình độ gì? Điện thoại?</t>
  </si>
  <si>
    <t>Nguyễn Quốc</t>
  </si>
  <si>
    <t>Hùng</t>
  </si>
  <si>
    <t>B15DCCN245</t>
  </si>
  <si>
    <t>D15CQCN03</t>
  </si>
  <si>
    <t>Ngô Huy</t>
  </si>
  <si>
    <t>Hoàng</t>
  </si>
  <si>
    <t>B14DCDT263</t>
  </si>
  <si>
    <t>Đặng Thị Bích</t>
  </si>
  <si>
    <t>Lệ</t>
  </si>
  <si>
    <t>B15DCQT102</t>
  </si>
  <si>
    <t>D15QTDN</t>
  </si>
  <si>
    <t>B15DCQT078</t>
  </si>
  <si>
    <t>B14DCCN028</t>
  </si>
  <si>
    <t>B15DCCN443</t>
  </si>
  <si>
    <t>B14DCAT050</t>
  </si>
  <si>
    <t>B14DCQT057</t>
  </si>
  <si>
    <t>B14DCVT055</t>
  </si>
  <si>
    <t>B15DCMR030</t>
  </si>
  <si>
    <t>B15DCCN204</t>
  </si>
  <si>
    <t>B15DCCN646</t>
  </si>
  <si>
    <t>B15DCCN221</t>
  </si>
  <si>
    <t>B14DCDT264</t>
  </si>
  <si>
    <t>B15DCPT098</t>
  </si>
  <si>
    <t>B15DCPT063</t>
  </si>
  <si>
    <t>B14DCQT058</t>
  </si>
  <si>
    <t>B14DCAT126</t>
  </si>
  <si>
    <t>B14DCQT306</t>
  </si>
  <si>
    <t>B15DCPT035</t>
  </si>
  <si>
    <t>B15DCAT181</t>
  </si>
  <si>
    <t>B14DCCN380</t>
  </si>
  <si>
    <t>B14DCCN179</t>
  </si>
  <si>
    <t>B14DCPT206</t>
  </si>
  <si>
    <t>B14DCKT049</t>
  </si>
  <si>
    <t>B14DCDT078</t>
  </si>
  <si>
    <t>B14DCPT201</t>
  </si>
  <si>
    <t>B14DCVT084</t>
  </si>
  <si>
    <t>B14DCVT164</t>
  </si>
  <si>
    <t>B15DCCN555</t>
  </si>
  <si>
    <t>B14DCCN428</t>
  </si>
  <si>
    <t>B14DCDT035</t>
  </si>
  <si>
    <t>B14DCCN442</t>
  </si>
  <si>
    <t>B14DCVT437</t>
  </si>
  <si>
    <t>B15DCCN169</t>
  </si>
  <si>
    <t>B14DCDT164</t>
  </si>
  <si>
    <t>B15DCCN377</t>
  </si>
  <si>
    <t>B14DCQT239</t>
  </si>
  <si>
    <t>B14DCQT062</t>
  </si>
  <si>
    <t>B14DCVT207</t>
  </si>
  <si>
    <t>B14DCCN538</t>
  </si>
  <si>
    <t>B14DCVT024</t>
  </si>
  <si>
    <t>B14DCCN107</t>
  </si>
  <si>
    <t>B14DCPT307</t>
  </si>
  <si>
    <t>B15DCVT284</t>
  </si>
  <si>
    <t>B14DCVT098</t>
  </si>
  <si>
    <t>B15DCCN298</t>
  </si>
  <si>
    <t>B14DCDT224</t>
  </si>
  <si>
    <t>B14DCMR030</t>
  </si>
  <si>
    <t>B15DCQT043</t>
  </si>
  <si>
    <t>B15DCDT041</t>
  </si>
  <si>
    <t>B15DCCN502</t>
  </si>
  <si>
    <t>B14DCCN020</t>
  </si>
  <si>
    <t>B15DCCN353</t>
  </si>
  <si>
    <t>B14DCVT235</t>
  </si>
  <si>
    <t>B14DCDT240</t>
  </si>
  <si>
    <t>B15DCVT120</t>
  </si>
  <si>
    <t>B15DCKT078</t>
  </si>
  <si>
    <t>B14DCDT037</t>
  </si>
  <si>
    <t>B15DCVT193</t>
  </si>
  <si>
    <t>B14DCVT119</t>
  </si>
  <si>
    <t>B15DCCN102</t>
  </si>
  <si>
    <t>B15DCCN014</t>
  </si>
  <si>
    <t>B13DCDT060</t>
  </si>
  <si>
    <t>B14DCAT170</t>
  </si>
  <si>
    <t>B14DCAT197</t>
  </si>
  <si>
    <t>B14DCCN193</t>
  </si>
  <si>
    <t>B15DCQT083</t>
  </si>
  <si>
    <t>B14DCVT314</t>
  </si>
  <si>
    <t>B14DCPT352</t>
  </si>
  <si>
    <t>B14DCAT200</t>
  </si>
  <si>
    <t>B15DCAT150</t>
  </si>
  <si>
    <t>B14DCVT500</t>
  </si>
  <si>
    <t>B15DCCN669</t>
  </si>
  <si>
    <t>B15DCCN701</t>
  </si>
  <si>
    <t>B14DCVT223</t>
  </si>
  <si>
    <t>B15DCCN498</t>
  </si>
  <si>
    <t>B15DCKT206</t>
  </si>
  <si>
    <t>B15DCKT079</t>
  </si>
  <si>
    <t>B15DCKT110</t>
  </si>
  <si>
    <t>B15DCVT272</t>
  </si>
  <si>
    <t>B15DCQT190</t>
  </si>
  <si>
    <t>B14DCCN525</t>
  </si>
  <si>
    <t>B15DCAT194</t>
  </si>
  <si>
    <t>B15DCPT200</t>
  </si>
  <si>
    <t>B15DCKT177</t>
  </si>
  <si>
    <t>B15DCKT181</t>
  </si>
  <si>
    <t>B15DCAT182</t>
  </si>
  <si>
    <t>B15DCVT469</t>
  </si>
  <si>
    <t>B15DCVT500</t>
  </si>
  <si>
    <t>B15DCCN487</t>
  </si>
  <si>
    <t>B15DCCN355</t>
  </si>
  <si>
    <t>B14DCVT227</t>
  </si>
  <si>
    <t>B15DCCN666</t>
  </si>
  <si>
    <t>B15DCVT421</t>
  </si>
  <si>
    <t>B15DCVT344</t>
  </si>
  <si>
    <t>B15DCTT034</t>
  </si>
  <si>
    <t>B15DCMR097</t>
  </si>
  <si>
    <t>B15DCKT170</t>
  </si>
  <si>
    <t>B15DCQT039</t>
  </si>
  <si>
    <t>B15DCVT286</t>
  </si>
  <si>
    <t>B14DCMR287</t>
  </si>
  <si>
    <t>B14DCVT682</t>
  </si>
  <si>
    <t>B14DCVT214</t>
  </si>
  <si>
    <t>B15DCVT501</t>
  </si>
  <si>
    <t>B14DCDT062</t>
  </si>
  <si>
    <t>B15DCCN421</t>
  </si>
  <si>
    <t>Lê Xuân</t>
  </si>
  <si>
    <t>Hai</t>
  </si>
  <si>
    <t>Đinh Đức</t>
  </si>
  <si>
    <t>Quý</t>
  </si>
  <si>
    <t>Mai Tiến</t>
  </si>
  <si>
    <t>Dũng</t>
  </si>
  <si>
    <t>Xuyến</t>
  </si>
  <si>
    <t>Phan Trọng</t>
  </si>
  <si>
    <t>Trường</t>
  </si>
  <si>
    <t>Nguyễn Thị Thu</t>
  </si>
  <si>
    <t>Hiền</t>
  </si>
  <si>
    <t>Tô Minh</t>
  </si>
  <si>
    <t>Hiển</t>
  </si>
  <si>
    <t>Đặng Quốc</t>
  </si>
  <si>
    <t>Việt</t>
  </si>
  <si>
    <t>Nguyễn Minh</t>
  </si>
  <si>
    <t>Hiếu</t>
  </si>
  <si>
    <t>Trịnh Văn</t>
  </si>
  <si>
    <t>Bá</t>
  </si>
  <si>
    <t>Vũ Thị</t>
  </si>
  <si>
    <t>Hoàn</t>
  </si>
  <si>
    <t>Hà</t>
  </si>
  <si>
    <t>Lưu Thị Thanh</t>
  </si>
  <si>
    <t>Đức</t>
  </si>
  <si>
    <t>Tô Xuân</t>
  </si>
  <si>
    <t>Tùng</t>
  </si>
  <si>
    <t>Lý Quang</t>
  </si>
  <si>
    <t>Diệu</t>
  </si>
  <si>
    <t>Nguyễn Ngọc</t>
  </si>
  <si>
    <t>Tú</t>
  </si>
  <si>
    <t>Phạm Văn</t>
  </si>
  <si>
    <t>Vỹ</t>
  </si>
  <si>
    <t>Nguyễn Hoàng</t>
  </si>
  <si>
    <t>Tuấn</t>
  </si>
  <si>
    <t>Nguyễn Thu</t>
  </si>
  <si>
    <t>Trần Đức</t>
  </si>
  <si>
    <t>Duy</t>
  </si>
  <si>
    <t>Vũ Tiến</t>
  </si>
  <si>
    <t>Đạt</t>
  </si>
  <si>
    <t>Lê Văn</t>
  </si>
  <si>
    <t>Phúc</t>
  </si>
  <si>
    <t>Hải</t>
  </si>
  <si>
    <t>Trần Văn</t>
  </si>
  <si>
    <t>Giáp</t>
  </si>
  <si>
    <t>Lê Công</t>
  </si>
  <si>
    <t>Đỗ Văn</t>
  </si>
  <si>
    <t>Sáng</t>
  </si>
  <si>
    <t>Nguyễn Thành</t>
  </si>
  <si>
    <t>Phạm Thái Quang</t>
  </si>
  <si>
    <t>Ngô Quang</t>
  </si>
  <si>
    <t>Đỗ Thảo</t>
  </si>
  <si>
    <t>Trang</t>
  </si>
  <si>
    <t>Đỗ Thị Thùy</t>
  </si>
  <si>
    <t>Chu Chí</t>
  </si>
  <si>
    <t>Hoàng Đức</t>
  </si>
  <si>
    <t>Huynh</t>
  </si>
  <si>
    <t>Khang</t>
  </si>
  <si>
    <t>Nguyễn Mạnh</t>
  </si>
  <si>
    <t>Thuần</t>
  </si>
  <si>
    <t>Thắng</t>
  </si>
  <si>
    <t>Hoàng Anh</t>
  </si>
  <si>
    <t>Ngọc</t>
  </si>
  <si>
    <t>Lê Tiến</t>
  </si>
  <si>
    <t>Mạnh</t>
  </si>
  <si>
    <t>Đồng Văn</t>
  </si>
  <si>
    <t>Lâm</t>
  </si>
  <si>
    <t>Phan Tiến</t>
  </si>
  <si>
    <t>Lực</t>
  </si>
  <si>
    <t>Ninh Thế</t>
  </si>
  <si>
    <t>Mỹ</t>
  </si>
  <si>
    <t>Thanh</t>
  </si>
  <si>
    <t>Lương Xuân</t>
  </si>
  <si>
    <t>Nguyễn Long An</t>
  </si>
  <si>
    <t>Đỗ Thị Thu</t>
  </si>
  <si>
    <t>Hoàng Văn</t>
  </si>
  <si>
    <t>Trần Thị Thanh</t>
  </si>
  <si>
    <t>Huyền</t>
  </si>
  <si>
    <t>Ngô Công</t>
  </si>
  <si>
    <t>Lê Tài</t>
  </si>
  <si>
    <t>Danh</t>
  </si>
  <si>
    <t>Phạm Ngọc</t>
  </si>
  <si>
    <t>Nguyễn Huy</t>
  </si>
  <si>
    <t>Lưu Bá</t>
  </si>
  <si>
    <t>Sơn</t>
  </si>
  <si>
    <t>Đỗ Phạm</t>
  </si>
  <si>
    <t>Tuyên</t>
  </si>
  <si>
    <t>Nguyễn Việt</t>
  </si>
  <si>
    <t>Hưng</t>
  </si>
  <si>
    <t>Lê Hồng</t>
  </si>
  <si>
    <t>Hàn Quang</t>
  </si>
  <si>
    <t>Văn</t>
  </si>
  <si>
    <t>Bùi Viết</t>
  </si>
  <si>
    <t>Thành</t>
  </si>
  <si>
    <t>Trịnh Xuân</t>
  </si>
  <si>
    <t>Thọ</t>
  </si>
  <si>
    <t>Souliya</t>
  </si>
  <si>
    <t>Inthachack</t>
  </si>
  <si>
    <t>Sompaseuth</t>
  </si>
  <si>
    <t>Xaysongkham</t>
  </si>
  <si>
    <t>Đỗ Hồng</t>
  </si>
  <si>
    <t>Thái</t>
  </si>
  <si>
    <t>Nguyễn Công</t>
  </si>
  <si>
    <t>Lê Thị Hồng</t>
  </si>
  <si>
    <t>Đỗ Ngọc</t>
  </si>
  <si>
    <t>Đinh Xuân</t>
  </si>
  <si>
    <t>Đỗ Quang</t>
  </si>
  <si>
    <t>Tường</t>
  </si>
  <si>
    <t>Nguyễn Hồng Anh</t>
  </si>
  <si>
    <t>Tấn</t>
  </si>
  <si>
    <t>Thùy</t>
  </si>
  <si>
    <t>Phùng Anh</t>
  </si>
  <si>
    <t>Saiysavanh</t>
  </si>
  <si>
    <t>Phanthavong</t>
  </si>
  <si>
    <t>Vongsana</t>
  </si>
  <si>
    <t>Vongdala</t>
  </si>
  <si>
    <t>Nguyễn Duy</t>
  </si>
  <si>
    <t>Nguyễn Đức</t>
  </si>
  <si>
    <t>Mai Hải</t>
  </si>
  <si>
    <t>Thanongsak</t>
  </si>
  <si>
    <t>Thongphanty</t>
  </si>
  <si>
    <t>Trượng</t>
  </si>
  <si>
    <t>Huấn</t>
  </si>
  <si>
    <t>Đinh Thị</t>
  </si>
  <si>
    <t>Thảo</t>
  </si>
  <si>
    <t>Thu</t>
  </si>
  <si>
    <t>Tống Hương</t>
  </si>
  <si>
    <t>Đàm Phương</t>
  </si>
  <si>
    <t>Trinh</t>
  </si>
  <si>
    <t>Nguyễn Danh</t>
  </si>
  <si>
    <t>Phan Anh</t>
  </si>
  <si>
    <t>Khoa</t>
  </si>
  <si>
    <t>Inthanongsak</t>
  </si>
  <si>
    <t>Thammanila</t>
  </si>
  <si>
    <t>Tài</t>
  </si>
  <si>
    <t>Bùi Anh</t>
  </si>
  <si>
    <t>Phương</t>
  </si>
  <si>
    <t>D14HTTT4</t>
  </si>
  <si>
    <t>D15HTTT2</t>
  </si>
  <si>
    <t>D14CQAT01-B</t>
  </si>
  <si>
    <t>D14XLTHTT1</t>
  </si>
  <si>
    <t>D14QTDN1</t>
  </si>
  <si>
    <t>D14CQVT06-B</t>
  </si>
  <si>
    <t>D15IMR</t>
  </si>
  <si>
    <t>D15HTTT3</t>
  </si>
  <si>
    <t>D15CNPM4</t>
  </si>
  <si>
    <t>D15CNPM1</t>
  </si>
  <si>
    <t>D15DTMT2</t>
  </si>
  <si>
    <t>D15TKDPT2</t>
  </si>
  <si>
    <t>E14CQCN01-B</t>
  </si>
  <si>
    <t>D14QTDN2</t>
  </si>
  <si>
    <t>D15TKDPT3</t>
  </si>
  <si>
    <t>D15CQAT01-B</t>
  </si>
  <si>
    <t>D14CNPM4</t>
  </si>
  <si>
    <t>D14CNPM2</t>
  </si>
  <si>
    <t>D14TTDPT1</t>
  </si>
  <si>
    <t>D14CQKT01-B</t>
  </si>
  <si>
    <t>D14CQVT01-B</t>
  </si>
  <si>
    <t>D14CQVT03-B</t>
  </si>
  <si>
    <t>D14XLTHTT2</t>
  </si>
  <si>
    <t>D14HTTT1</t>
  </si>
  <si>
    <t>D14CQVT05-B</t>
  </si>
  <si>
    <t>D15CNPM2</t>
  </si>
  <si>
    <t>D14TMDT2</t>
  </si>
  <si>
    <t>D14TMDT1</t>
  </si>
  <si>
    <t>D14HTTT2</t>
  </si>
  <si>
    <t>D14TTDPT2</t>
  </si>
  <si>
    <t>D15CQVT04-B</t>
  </si>
  <si>
    <t>D15TMDT1</t>
  </si>
  <si>
    <t>D15DTMT1</t>
  </si>
  <si>
    <t>D15HTTT4</t>
  </si>
  <si>
    <t>D15HTTT1</t>
  </si>
  <si>
    <t>D14CQVT02-B</t>
  </si>
  <si>
    <t>D15CQVT08-B</t>
  </si>
  <si>
    <t>D15CQKT02-B</t>
  </si>
  <si>
    <t>D15CQVT01-B</t>
  </si>
  <si>
    <t>D14CQAT02-B</t>
  </si>
  <si>
    <t>D14CNPM3</t>
  </si>
  <si>
    <t>D15TMDT2</t>
  </si>
  <si>
    <t>D14CQVT04-B</t>
  </si>
  <si>
    <t>D15CQAT02-B</t>
  </si>
  <si>
    <t>D15CQKT03-B</t>
  </si>
  <si>
    <t>D14CNPM5</t>
  </si>
  <si>
    <t>D15PTDPT</t>
  </si>
  <si>
    <t>D15CQKT01-B</t>
  </si>
  <si>
    <t>D15CQVT05-B</t>
  </si>
  <si>
    <t>D15CQTT02-B</t>
  </si>
  <si>
    <t>D15PMR</t>
  </si>
  <si>
    <t>D15CQVT06-B</t>
  </si>
  <si>
    <t>D14CQMR03-B</t>
  </si>
  <si>
    <t>14/9/2019</t>
  </si>
  <si>
    <t>Lê Hữu</t>
  </si>
  <si>
    <t>B15DCDT098</t>
  </si>
  <si>
    <t>104 - A2</t>
  </si>
  <si>
    <t>102 - A2</t>
  </si>
  <si>
    <t>101 - A2</t>
  </si>
  <si>
    <t>201 - A2</t>
  </si>
  <si>
    <t>202 - A2</t>
  </si>
  <si>
    <t>D14CQCN</t>
  </si>
  <si>
    <t>203 - A2</t>
  </si>
  <si>
    <t xml:space="preserve">Hoàng Văn </t>
  </si>
  <si>
    <t>B15DCCN078</t>
  </si>
  <si>
    <t>D16DCCN07</t>
  </si>
  <si>
    <t>05</t>
  </si>
  <si>
    <t>105 - A2</t>
  </si>
  <si>
    <t>Kỳ thi chuẩn đầu ra Tiếng Anh Đợt 2 năm 2019</t>
  </si>
  <si>
    <t xml:space="preserve">HỌC VIỆN CÔNG NGHỆ </t>
  </si>
  <si>
    <t>BƯU CHÍNH VIỄN THÔNG</t>
  </si>
  <si>
    <t>Trình độ:</t>
  </si>
  <si>
    <t>KẾT QUẢ THI</t>
  </si>
  <si>
    <t xml:space="preserve">TIẾNG ANH B2  </t>
  </si>
  <si>
    <t xml:space="preserve">Kỹ năng: </t>
  </si>
  <si>
    <t>Nói</t>
  </si>
  <si>
    <t>Nghe, Đọc, Viết</t>
  </si>
  <si>
    <t>13h30'</t>
  </si>
  <si>
    <t>KT. GIÁM ĐỐC</t>
  </si>
  <si>
    <t>PHÓ GIÁM ĐỐC</t>
  </si>
  <si>
    <t>CHỦ TỊCH HỘI ĐỒNG THI</t>
  </si>
  <si>
    <t>PGS. TS. Trần Quang Anh</t>
  </si>
  <si>
    <t>Bằng chữ</t>
  </si>
  <si>
    <t>Bằng số</t>
  </si>
  <si>
    <t>Kỳ thi chuẩn đầu ra Tiếng Anh - Đợt 2 năm 2019</t>
  </si>
  <si>
    <t>BỘ THÔNG TIN VÀ TRUYỀN THÔNG</t>
  </si>
  <si>
    <t xml:space="preserve">TIẾNG ANH B1  </t>
  </si>
  <si>
    <t xml:space="preserve"> </t>
  </si>
  <si>
    <t>Thống kê:</t>
  </si>
  <si>
    <t>TIẾNG ANH B1: 5 phòng</t>
  </si>
  <si>
    <t>2- 202A2: 24 SV</t>
  </si>
  <si>
    <t>1- 201A2: 24 SV</t>
  </si>
  <si>
    <t>3- 203A2: 24 SV</t>
  </si>
  <si>
    <t>4- 101A2: 25 SV</t>
  </si>
  <si>
    <t>5- 102A2: 24 SV</t>
  </si>
  <si>
    <t>TIẾNG ANH B2: 1 phòng</t>
  </si>
  <si>
    <t>1- 105A2: 07 SV</t>
  </si>
  <si>
    <t>B14DCVT074</t>
  </si>
  <si>
    <t>D14VT3</t>
  </si>
  <si>
    <t>B15DCAT133</t>
  </si>
  <si>
    <t>Nguyễn Trọng</t>
  </si>
  <si>
    <t>Quản</t>
  </si>
  <si>
    <t>TIẾNG ANH B1: 6 phòng</t>
  </si>
  <si>
    <t>6- 104A2: 18 SV</t>
  </si>
  <si>
    <t>4- 101A2: 24 SV</t>
  </si>
  <si>
    <t>B14DCCN119</t>
  </si>
  <si>
    <t>Phan Thị</t>
  </si>
  <si>
    <t>Hằng</t>
  </si>
  <si>
    <t>D14CNPM1</t>
  </si>
  <si>
    <t>B15DCKT061</t>
  </si>
  <si>
    <t xml:space="preserve">Lê Thị </t>
  </si>
  <si>
    <t>B16DCQT074</t>
  </si>
  <si>
    <t>Vũ Thị Thanh</t>
  </si>
  <si>
    <t>D16QTDN1</t>
  </si>
  <si>
    <t>B14DCVT645</t>
  </si>
  <si>
    <t>Nguyễn Trung</t>
  </si>
  <si>
    <t>D14VT5</t>
  </si>
  <si>
    <t>B15DCMR046</t>
  </si>
  <si>
    <t>B14DCVT640</t>
  </si>
  <si>
    <t>Lê Thành</t>
  </si>
  <si>
    <t>Luân</t>
  </si>
  <si>
    <t>D14VT4</t>
  </si>
  <si>
    <t>B14DCQT025</t>
  </si>
  <si>
    <t>B15DCTT074</t>
  </si>
  <si>
    <t>Bùi Quốc</t>
  </si>
  <si>
    <t>Toản</t>
  </si>
  <si>
    <t>B14DCMR267</t>
  </si>
  <si>
    <t>Nguyễn Thị Hoài</t>
  </si>
  <si>
    <t>B16DCQT148</t>
  </si>
  <si>
    <t>Hoàng Hải</t>
  </si>
  <si>
    <t>Triều</t>
  </si>
  <si>
    <t>D16TMDT</t>
  </si>
  <si>
    <t>B14DCVT206</t>
  </si>
  <si>
    <t>Nguyễn Thế</t>
  </si>
  <si>
    <t>D14CQVT3</t>
  </si>
  <si>
    <t>B14DCVT498</t>
  </si>
  <si>
    <t>Bùi Thị Diệu</t>
  </si>
  <si>
    <t>D14CQVT4</t>
  </si>
  <si>
    <t>B14DCAT018</t>
  </si>
  <si>
    <t>D14CQAT1</t>
  </si>
  <si>
    <t>DANH SÁCH SINH VIÊN DỰ THI VẤN ĐÁP</t>
  </si>
  <si>
    <t>Nguyễn Thị Hai</t>
  </si>
  <si>
    <t>V</t>
  </si>
</sst>
</file>

<file path=xl/styles.xml><?xml version="1.0" encoding="utf-8"?>
<styleSheet xmlns="http://schemas.openxmlformats.org/spreadsheetml/2006/main">
  <numFmts count="2">
    <numFmt numFmtId="164" formatCode="0.0_);[Red]\(0.0\)"/>
    <numFmt numFmtId="165" formatCode="0.0"/>
  </numFmts>
  <fonts count="57">
    <font>
      <sz val="12"/>
      <name val=".VnTime"/>
    </font>
    <font>
      <sz val="12"/>
      <name val=".VnTime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25"/>
      <color indexed="12"/>
      <name val=".VnTime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color indexed="9"/>
      <name val="Times New Roman"/>
      <family val="1"/>
    </font>
    <font>
      <sz val="9"/>
      <name val="Times New Roman"/>
      <family val="1"/>
    </font>
    <font>
      <b/>
      <sz val="10"/>
      <color indexed="9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sz val="10"/>
      <name val="Times New Roman"/>
      <family val="1"/>
    </font>
    <font>
      <sz val="11"/>
      <color indexed="9"/>
      <name val="Times New Roman"/>
      <family val="1"/>
    </font>
    <font>
      <sz val="13"/>
      <name val="Times New Roman"/>
      <family val="1"/>
    </font>
    <font>
      <i/>
      <sz val="12"/>
      <name val="Times New Roman"/>
      <family val="1"/>
    </font>
    <font>
      <b/>
      <sz val="15"/>
      <name val="Times New Roman"/>
      <family val="1"/>
    </font>
    <font>
      <sz val="10"/>
      <name val="Times New Roman"/>
      <family val="1"/>
      <charset val="163"/>
    </font>
    <font>
      <sz val="11"/>
      <name val="Calibri"/>
      <family val="2"/>
      <charset val="163"/>
    </font>
    <font>
      <b/>
      <sz val="12"/>
      <name val="Times New Roman"/>
      <family val="1"/>
      <charset val="163"/>
    </font>
    <font>
      <sz val="11"/>
      <color theme="1"/>
      <name val="Times New Roman"/>
      <family val="1"/>
    </font>
    <font>
      <b/>
      <sz val="10"/>
      <color rgb="FF7030A0"/>
      <name val="Times New Roman"/>
      <family val="1"/>
      <charset val="163"/>
    </font>
    <font>
      <b/>
      <sz val="9"/>
      <color rgb="FF7030A0"/>
      <name val="Times New Roman"/>
      <family val="1"/>
      <charset val="163"/>
    </font>
    <font>
      <sz val="11"/>
      <name val="Calibri"/>
      <family val="2"/>
      <charset val="163"/>
    </font>
    <font>
      <sz val="12"/>
      <name val=".VnTime"/>
      <family val="2"/>
    </font>
    <font>
      <b/>
      <sz val="12"/>
      <name val="Times New Roman"/>
      <family val="1"/>
      <charset val="163"/>
    </font>
    <font>
      <sz val="9"/>
      <name val="Times New Roman"/>
      <family val="1"/>
      <charset val="163"/>
    </font>
    <font>
      <b/>
      <sz val="9"/>
      <name val="Times New Roman"/>
      <family val="1"/>
      <charset val="163"/>
    </font>
    <font>
      <i/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  <charset val="163"/>
    </font>
    <font>
      <sz val="14"/>
      <name val="Times New Roman"/>
      <family val="1"/>
    </font>
    <font>
      <b/>
      <u/>
      <sz val="11"/>
      <name val="Times New Roman"/>
      <family val="1"/>
    </font>
    <font>
      <b/>
      <u/>
      <sz val="12"/>
      <name val="Times New Roman"/>
      <family val="1"/>
    </font>
    <font>
      <b/>
      <sz val="11.5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" fillId="0" borderId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38" fillId="0" borderId="0"/>
    <xf numFmtId="0" fontId="43" fillId="0" borderId="0"/>
    <xf numFmtId="0" fontId="44" fillId="23" borderId="7" applyNumberFormat="0" applyFont="0" applyAlignment="0" applyProtection="0"/>
  </cellStyleXfs>
  <cellXfs count="283">
    <xf numFmtId="0" fontId="0" fillId="0" borderId="0" xfId="0"/>
    <xf numFmtId="0" fontId="26" fillId="0" borderId="0" xfId="0" applyFont="1" applyFill="1" applyProtection="1">
      <protection locked="0"/>
    </xf>
    <xf numFmtId="0" fontId="26" fillId="0" borderId="0" xfId="0" applyFont="1" applyFill="1" applyBorder="1" applyProtection="1">
      <protection locked="0"/>
    </xf>
    <xf numFmtId="0" fontId="27" fillId="0" borderId="0" xfId="0" applyFont="1" applyFill="1" applyProtection="1">
      <protection locked="0"/>
    </xf>
    <xf numFmtId="0" fontId="24" fillId="0" borderId="0" xfId="0" applyFont="1" applyFill="1" applyProtection="1">
      <protection locked="0"/>
    </xf>
    <xf numFmtId="0" fontId="23" fillId="0" borderId="0" xfId="0" applyFont="1" applyProtection="1">
      <protection locked="0"/>
    </xf>
    <xf numFmtId="0" fontId="27" fillId="0" borderId="0" xfId="0" applyFont="1" applyFill="1" applyBorder="1" applyProtection="1">
      <protection locked="0"/>
    </xf>
    <xf numFmtId="0" fontId="26" fillId="0" borderId="0" xfId="43" applyFont="1" applyFill="1" applyAlignment="1" applyProtection="1">
      <alignment horizontal="center"/>
      <protection locked="0"/>
    </xf>
    <xf numFmtId="0" fontId="24" fillId="0" borderId="0" xfId="43" applyFont="1" applyFill="1" applyProtection="1">
      <protection locked="0"/>
    </xf>
    <xf numFmtId="0" fontId="25" fillId="0" borderId="0" xfId="43" applyFont="1" applyFill="1" applyProtection="1">
      <protection locked="0"/>
    </xf>
    <xf numFmtId="0" fontId="31" fillId="0" borderId="0" xfId="34" applyFont="1" applyFill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39" applyFont="1" applyFill="1" applyBorder="1" applyAlignment="1" applyProtection="1">
      <alignment horizontal="left" vertical="center" wrapText="1"/>
      <protection hidden="1"/>
    </xf>
    <xf numFmtId="0" fontId="29" fillId="0" borderId="0" xfId="39" applyFont="1" applyFill="1" applyBorder="1" applyAlignment="1" applyProtection="1">
      <alignment horizontal="center" vertical="center" wrapText="1"/>
      <protection hidden="1"/>
    </xf>
    <xf numFmtId="0" fontId="25" fillId="24" borderId="11" xfId="0" applyFont="1" applyFill="1" applyBorder="1" applyAlignment="1" applyProtection="1">
      <alignment horizontal="center" vertical="center" wrapText="1"/>
      <protection locked="0"/>
    </xf>
    <xf numFmtId="0" fontId="25" fillId="0" borderId="12" xfId="0" applyFont="1" applyFill="1" applyBorder="1" applyAlignment="1" applyProtection="1">
      <alignment vertical="center" textRotation="90" wrapText="1"/>
      <protection locked="0"/>
    </xf>
    <xf numFmtId="0" fontId="25" fillId="0" borderId="13" xfId="0" applyFont="1" applyFill="1" applyBorder="1" applyAlignment="1" applyProtection="1">
      <alignment vertical="center" textRotation="90" wrapText="1"/>
      <protection locked="0"/>
    </xf>
    <xf numFmtId="0" fontId="26" fillId="0" borderId="11" xfId="0" applyFont="1" applyFill="1" applyBorder="1" applyAlignment="1" applyProtection="1">
      <alignment wrapText="1"/>
      <protection locked="0"/>
    </xf>
    <xf numFmtId="0" fontId="29" fillId="0" borderId="0" xfId="39" applyFont="1" applyFill="1" applyBorder="1" applyAlignment="1" applyProtection="1">
      <alignment vertical="center" wrapText="1"/>
      <protection locked="0"/>
    </xf>
    <xf numFmtId="0" fontId="24" fillId="0" borderId="0" xfId="43" applyFont="1" applyFill="1" applyBorder="1" applyAlignment="1" applyProtection="1">
      <alignment horizontal="center"/>
      <protection locked="0"/>
    </xf>
    <xf numFmtId="0" fontId="24" fillId="0" borderId="0" xfId="40" applyFont="1" applyFill="1" applyBorder="1" applyAlignment="1" applyProtection="1">
      <alignment horizontal="left" vertical="center"/>
      <protection locked="0"/>
    </xf>
    <xf numFmtId="0" fontId="24" fillId="0" borderId="0" xfId="40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 applyProtection="1">
      <alignment horizontal="center" wrapText="1"/>
      <protection locked="0"/>
    </xf>
    <xf numFmtId="0" fontId="34" fillId="0" borderId="0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28" fillId="0" borderId="0" xfId="40" quotePrefix="1" applyFont="1" applyFill="1" applyBorder="1" applyAlignment="1" applyProtection="1">
      <alignment vertical="center"/>
      <protection locked="0"/>
    </xf>
    <xf numFmtId="0" fontId="28" fillId="0" borderId="0" xfId="40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Protection="1">
      <protection locked="0"/>
    </xf>
    <xf numFmtId="0" fontId="23" fillId="0" borderId="0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/>
      <protection hidden="1"/>
    </xf>
    <xf numFmtId="0" fontId="23" fillId="0" borderId="0" xfId="0" applyFont="1" applyFill="1" applyBorder="1" applyAlignment="1" applyProtection="1">
      <alignment horizontal="center"/>
      <protection locked="0"/>
    </xf>
    <xf numFmtId="0" fontId="25" fillId="0" borderId="0" xfId="0" applyFont="1" applyFill="1" applyAlignment="1" applyProtection="1">
      <alignment wrapText="1"/>
      <protection locked="0"/>
    </xf>
    <xf numFmtId="0" fontId="25" fillId="0" borderId="0" xfId="0" applyFont="1" applyFill="1" applyAlignment="1" applyProtection="1">
      <alignment horizontal="center" wrapText="1"/>
      <protection locked="0"/>
    </xf>
    <xf numFmtId="0" fontId="25" fillId="0" borderId="0" xfId="43" applyFont="1" applyFill="1" applyBorder="1" applyAlignment="1" applyProtection="1">
      <protection locked="0"/>
    </xf>
    <xf numFmtId="0" fontId="25" fillId="0" borderId="0" xfId="41" applyFont="1" applyFill="1" applyBorder="1" applyAlignment="1" applyProtection="1">
      <alignment vertical="center"/>
      <protection locked="0"/>
    </xf>
    <xf numFmtId="0" fontId="24" fillId="0" borderId="0" xfId="41" applyFont="1" applyFill="1" applyBorder="1" applyAlignment="1" applyProtection="1">
      <alignment horizontal="left" vertical="center"/>
      <protection locked="0"/>
    </xf>
    <xf numFmtId="0" fontId="24" fillId="0" borderId="0" xfId="4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wrapText="1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3" fillId="0" borderId="14" xfId="43" applyFont="1" applyFill="1" applyBorder="1" applyAlignment="1" applyProtection="1">
      <alignment horizontal="center" vertical="center"/>
      <protection locked="0"/>
    </xf>
    <xf numFmtId="0" fontId="23" fillId="0" borderId="15" xfId="42" applyFont="1" applyBorder="1" applyAlignment="1" applyProtection="1">
      <alignment horizontal="center" vertical="center"/>
      <protection locked="0"/>
    </xf>
    <xf numFmtId="0" fontId="23" fillId="0" borderId="14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Protection="1">
      <protection hidden="1"/>
    </xf>
    <xf numFmtId="0" fontId="25" fillId="0" borderId="0" xfId="39" applyFont="1" applyFill="1" applyBorder="1" applyAlignment="1" applyProtection="1">
      <alignment vertical="center" wrapText="1"/>
      <protection locked="0"/>
    </xf>
    <xf numFmtId="0" fontId="23" fillId="0" borderId="16" xfId="43" applyFont="1" applyFill="1" applyBorder="1" applyAlignment="1" applyProtection="1">
      <alignment horizontal="center" vertical="center"/>
      <protection locked="0"/>
    </xf>
    <xf numFmtId="0" fontId="23" fillId="0" borderId="14" xfId="0" applyFont="1" applyFill="1" applyBorder="1" applyAlignment="1">
      <alignment horizontal="center" vertical="center"/>
    </xf>
    <xf numFmtId="0" fontId="30" fillId="0" borderId="0" xfId="43" applyFont="1" applyFill="1" applyAlignment="1" applyProtection="1">
      <alignment vertical="center"/>
      <protection locked="0"/>
    </xf>
    <xf numFmtId="0" fontId="30" fillId="0" borderId="0" xfId="43" applyFont="1" applyFill="1" applyAlignment="1" applyProtection="1">
      <alignment horizontal="right" vertical="center"/>
      <protection locked="0"/>
    </xf>
    <xf numFmtId="0" fontId="25" fillId="0" borderId="0" xfId="43" applyFont="1" applyFill="1" applyAlignment="1" applyProtection="1">
      <alignment vertical="center"/>
      <protection locked="0"/>
    </xf>
    <xf numFmtId="0" fontId="39" fillId="0" borderId="0" xfId="0" applyFont="1" applyFill="1" applyBorder="1" applyAlignment="1" applyProtection="1">
      <alignment horizontal="right"/>
      <protection locked="0"/>
    </xf>
    <xf numFmtId="0" fontId="39" fillId="25" borderId="0" xfId="0" quotePrefix="1" applyFont="1" applyFill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left"/>
      <protection hidden="1"/>
    </xf>
    <xf numFmtId="0" fontId="24" fillId="0" borderId="0" xfId="0" applyFont="1" applyFill="1" applyAlignment="1" applyProtection="1">
      <alignment vertical="center"/>
      <protection locked="0"/>
    </xf>
    <xf numFmtId="0" fontId="32" fillId="0" borderId="22" xfId="0" applyFont="1" applyFill="1" applyBorder="1" applyAlignment="1" applyProtection="1">
      <alignment vertical="center" wrapText="1"/>
      <protection locked="0"/>
    </xf>
    <xf numFmtId="14" fontId="42" fillId="0" borderId="11" xfId="0" applyNumberFormat="1" applyFont="1" applyFill="1" applyBorder="1" applyAlignment="1">
      <alignment horizontal="center" vertical="center"/>
    </xf>
    <xf numFmtId="0" fontId="42" fillId="0" borderId="11" xfId="0" applyFont="1" applyFill="1" applyBorder="1" applyAlignment="1">
      <alignment horizontal="center" vertical="center"/>
    </xf>
    <xf numFmtId="0" fontId="23" fillId="0" borderId="14" xfId="0" applyNumberFormat="1" applyFont="1" applyBorder="1" applyAlignment="1">
      <alignment horizontal="center" vertical="center"/>
    </xf>
    <xf numFmtId="165" fontId="32" fillId="0" borderId="14" xfId="0" applyNumberFormat="1" applyFont="1" applyBorder="1" applyAlignment="1">
      <alignment horizontal="center" vertical="center"/>
    </xf>
    <xf numFmtId="0" fontId="32" fillId="0" borderId="0" xfId="0" applyFont="1" applyFill="1" applyBorder="1" applyAlignment="1" applyProtection="1">
      <alignment horizontal="center" vertical="center" wrapText="1"/>
      <protection locked="0"/>
    </xf>
    <xf numFmtId="165" fontId="23" fillId="0" borderId="18" xfId="42" applyNumberFormat="1" applyFont="1" applyBorder="1" applyAlignment="1" applyProtection="1">
      <alignment horizontal="center" vertical="center"/>
      <protection locked="0"/>
    </xf>
    <xf numFmtId="165" fontId="23" fillId="0" borderId="15" xfId="42" applyNumberFormat="1" applyFont="1" applyBorder="1" applyAlignment="1" applyProtection="1">
      <alignment horizontal="center" vertical="center"/>
      <protection locked="0"/>
    </xf>
    <xf numFmtId="0" fontId="32" fillId="0" borderId="22" xfId="0" applyFont="1" applyFill="1" applyBorder="1" applyAlignment="1" applyProtection="1">
      <alignment horizontal="center" vertical="center" wrapText="1"/>
      <protection locked="0"/>
    </xf>
    <xf numFmtId="0" fontId="30" fillId="0" borderId="0" xfId="43" applyFont="1" applyFill="1" applyAlignment="1" applyProtection="1">
      <alignment horizontal="left" vertical="center"/>
      <protection locked="0"/>
    </xf>
    <xf numFmtId="0" fontId="23" fillId="0" borderId="0" xfId="40" quotePrefix="1" applyFont="1" applyFill="1" applyBorder="1" applyAlignment="1" applyProtection="1">
      <alignment horizontal="right" vertical="center"/>
      <protection locked="0"/>
    </xf>
    <xf numFmtId="0" fontId="23" fillId="0" borderId="16" xfId="0" applyNumberFormat="1" applyFont="1" applyFill="1" applyBorder="1" applyAlignment="1" applyProtection="1">
      <alignment horizontal="center" vertical="center"/>
      <protection locked="0"/>
    </xf>
    <xf numFmtId="0" fontId="23" fillId="0" borderId="14" xfId="0" applyNumberFormat="1" applyFont="1" applyFill="1" applyBorder="1" applyAlignment="1" applyProtection="1">
      <alignment horizontal="center" vertical="center"/>
      <protection locked="0"/>
    </xf>
    <xf numFmtId="0" fontId="23" fillId="0" borderId="15" xfId="42" applyFont="1" applyBorder="1" applyAlignment="1" applyProtection="1">
      <alignment horizontal="center" vertical="center"/>
      <protection locked="0"/>
    </xf>
    <xf numFmtId="0" fontId="23" fillId="0" borderId="15" xfId="42" quotePrefix="1" applyFont="1" applyBorder="1" applyAlignment="1" applyProtection="1">
      <alignment horizontal="center" vertical="center"/>
      <protection locked="0"/>
    </xf>
    <xf numFmtId="0" fontId="23" fillId="0" borderId="14" xfId="0" applyFont="1" applyFill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 applyProtection="1">
      <alignment horizontal="center" vertical="center"/>
      <protection locked="0"/>
    </xf>
    <xf numFmtId="0" fontId="23" fillId="0" borderId="18" xfId="42" applyFont="1" applyBorder="1" applyAlignment="1" applyProtection="1">
      <alignment horizontal="center" vertical="center"/>
      <protection locked="0"/>
    </xf>
    <xf numFmtId="164" fontId="23" fillId="0" borderId="15" xfId="42" quotePrefix="1" applyNumberFormat="1" applyFont="1" applyBorder="1" applyAlignment="1" applyProtection="1">
      <alignment horizontal="center" vertical="center"/>
      <protection locked="0"/>
    </xf>
    <xf numFmtId="164" fontId="23" fillId="0" borderId="16" xfId="42" quotePrefix="1" applyNumberFormat="1" applyFont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4" xfId="0" quotePrefix="1" applyFont="1" applyFill="1" applyBorder="1" applyAlignment="1" applyProtection="1">
      <alignment horizontal="center" vertical="center"/>
      <protection locked="0"/>
    </xf>
    <xf numFmtId="49" fontId="45" fillId="0" borderId="0" xfId="43" applyNumberFormat="1" applyFont="1" applyFill="1" applyAlignment="1" applyProtection="1">
      <alignment vertical="center"/>
      <protection locked="0"/>
    </xf>
    <xf numFmtId="164" fontId="23" fillId="25" borderId="15" xfId="42" quotePrefix="1" applyNumberFormat="1" applyFont="1" applyFill="1" applyBorder="1" applyAlignment="1" applyProtection="1">
      <alignment horizontal="center" vertical="center"/>
      <protection locked="0"/>
    </xf>
    <xf numFmtId="0" fontId="46" fillId="0" borderId="0" xfId="40" applyFont="1" applyFill="1" applyBorder="1" applyAlignment="1" applyProtection="1">
      <alignment horizontal="center" vertical="center"/>
      <protection locked="0"/>
    </xf>
    <xf numFmtId="0" fontId="46" fillId="0" borderId="0" xfId="0" applyFont="1" applyFill="1" applyProtection="1">
      <protection locked="0"/>
    </xf>
    <xf numFmtId="0" fontId="46" fillId="0" borderId="0" xfId="41" applyFont="1" applyFill="1" applyBorder="1" applyAlignment="1" applyProtection="1">
      <alignment horizontal="center" vertical="center"/>
      <protection locked="0"/>
    </xf>
    <xf numFmtId="0" fontId="46" fillId="0" borderId="0" xfId="40" quotePrefix="1" applyFont="1" applyFill="1" applyBorder="1" applyAlignment="1" applyProtection="1">
      <alignment horizontal="center" vertical="center"/>
      <protection locked="0"/>
    </xf>
    <xf numFmtId="0" fontId="47" fillId="0" borderId="0" xfId="0" applyFont="1" applyFill="1" applyAlignment="1" applyProtection="1">
      <alignment horizontal="center" wrapText="1"/>
      <protection locked="0"/>
    </xf>
    <xf numFmtId="0" fontId="46" fillId="0" borderId="0" xfId="0" applyFont="1" applyFill="1" applyAlignment="1" applyProtection="1">
      <alignment horizontal="center"/>
      <protection locked="0"/>
    </xf>
    <xf numFmtId="0" fontId="28" fillId="0" borderId="0" xfId="0" applyFont="1" applyFill="1" applyBorder="1" applyProtection="1">
      <protection locked="0"/>
    </xf>
    <xf numFmtId="0" fontId="28" fillId="0" borderId="0" xfId="40" quotePrefix="1" applyFont="1" applyFill="1" applyBorder="1" applyAlignment="1" applyProtection="1">
      <alignment horizontal="right" vertical="center"/>
      <protection locked="0"/>
    </xf>
    <xf numFmtId="49" fontId="23" fillId="0" borderId="15" xfId="42" applyNumberFormat="1" applyFont="1" applyBorder="1" applyAlignment="1" applyProtection="1">
      <alignment horizontal="center" vertical="center"/>
      <protection locked="0"/>
    </xf>
    <xf numFmtId="164" fontId="23" fillId="26" borderId="15" xfId="42" quotePrefix="1" applyNumberFormat="1" applyFont="1" applyFill="1" applyBorder="1" applyAlignment="1" applyProtection="1">
      <alignment horizontal="center" vertical="center"/>
      <protection locked="0"/>
    </xf>
    <xf numFmtId="0" fontId="23" fillId="0" borderId="0" xfId="40" quotePrefix="1" applyFont="1" applyFill="1" applyBorder="1" applyAlignment="1" applyProtection="1">
      <alignment horizontal="right" vertical="center"/>
      <protection locked="0"/>
    </xf>
    <xf numFmtId="0" fontId="23" fillId="25" borderId="15" xfId="42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>
      <alignment horizontal="center" vertical="center"/>
    </xf>
    <xf numFmtId="0" fontId="23" fillId="25" borderId="14" xfId="0" applyFont="1" applyFill="1" applyBorder="1" applyAlignment="1" applyProtection="1">
      <alignment horizontal="center" vertical="center"/>
      <protection locked="0"/>
    </xf>
    <xf numFmtId="0" fontId="24" fillId="0" borderId="0" xfId="50" applyFont="1" applyFill="1" applyProtection="1">
      <protection locked="0"/>
    </xf>
    <xf numFmtId="0" fontId="24" fillId="0" borderId="0" xfId="50" applyFont="1" applyFill="1" applyBorder="1" applyProtection="1">
      <protection locked="0"/>
    </xf>
    <xf numFmtId="0" fontId="26" fillId="0" borderId="0" xfId="50" applyFont="1" applyFill="1" applyProtection="1">
      <protection locked="0"/>
    </xf>
    <xf numFmtId="0" fontId="25" fillId="0" borderId="0" xfId="50" applyFont="1" applyFill="1" applyBorder="1" applyAlignment="1" applyProtection="1">
      <protection locked="0"/>
    </xf>
    <xf numFmtId="0" fontId="25" fillId="0" borderId="0" xfId="50" applyFont="1" applyFill="1" applyAlignment="1" applyProtection="1">
      <protection locked="0"/>
    </xf>
    <xf numFmtId="0" fontId="30" fillId="0" borderId="0" xfId="50" applyFont="1" applyFill="1" applyAlignment="1" applyProtection="1">
      <protection locked="0"/>
    </xf>
    <xf numFmtId="0" fontId="25" fillId="25" borderId="0" xfId="43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protection locked="0"/>
    </xf>
    <xf numFmtId="0" fontId="27" fillId="0" borderId="0" xfId="0" applyFont="1" applyFill="1" applyAlignment="1" applyProtection="1">
      <protection locked="0"/>
    </xf>
    <xf numFmtId="0" fontId="24" fillId="0" borderId="0" xfId="0" applyFont="1" applyFill="1" applyAlignment="1" applyProtection="1">
      <protection locked="0"/>
    </xf>
    <xf numFmtId="0" fontId="26" fillId="0" borderId="0" xfId="0" applyFont="1" applyFill="1" applyBorder="1" applyAlignment="1" applyProtection="1"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39" fillId="0" borderId="0" xfId="0" applyFont="1" applyFill="1" applyBorder="1" applyAlignment="1" applyProtection="1">
      <alignment vertical="center"/>
      <protection locked="0"/>
    </xf>
    <xf numFmtId="0" fontId="39" fillId="25" borderId="0" xfId="0" applyFont="1" applyFill="1" applyAlignment="1" applyProtection="1">
      <alignment vertical="center"/>
      <protection locked="0"/>
    </xf>
    <xf numFmtId="0" fontId="27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0" fontId="37" fillId="0" borderId="19" xfId="0" applyFont="1" applyFill="1" applyBorder="1" applyAlignment="1">
      <alignment vertical="center"/>
    </xf>
    <xf numFmtId="0" fontId="50" fillId="0" borderId="15" xfId="0" applyFont="1" applyFill="1" applyBorder="1" applyAlignment="1">
      <alignment vertical="center"/>
    </xf>
    <xf numFmtId="49" fontId="37" fillId="0" borderId="19" xfId="0" applyNumberFormat="1" applyFont="1" applyFill="1" applyBorder="1" applyAlignment="1">
      <alignment vertical="center"/>
    </xf>
    <xf numFmtId="49" fontId="50" fillId="0" borderId="15" xfId="0" applyNumberFormat="1" applyFont="1" applyFill="1" applyBorder="1" applyAlignment="1">
      <alignment vertical="center"/>
    </xf>
    <xf numFmtId="49" fontId="23" fillId="0" borderId="15" xfId="42" applyNumberFormat="1" applyFont="1" applyBorder="1" applyAlignment="1" applyProtection="1">
      <alignment vertical="center"/>
      <protection locked="0"/>
    </xf>
    <xf numFmtId="165" fontId="23" fillId="0" borderId="15" xfId="42" applyNumberFormat="1" applyFont="1" applyBorder="1" applyAlignment="1" applyProtection="1">
      <alignment vertical="center"/>
      <protection locked="0"/>
    </xf>
    <xf numFmtId="0" fontId="23" fillId="0" borderId="15" xfId="42" applyFont="1" applyBorder="1" applyAlignment="1" applyProtection="1">
      <alignment vertical="center"/>
      <protection locked="0"/>
    </xf>
    <xf numFmtId="0" fontId="40" fillId="0" borderId="0" xfId="0" applyFont="1" applyFill="1" applyBorder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alignment vertical="center"/>
      <protection hidden="1"/>
    </xf>
    <xf numFmtId="0" fontId="24" fillId="25" borderId="0" xfId="0" applyFont="1" applyFill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46" fillId="0" borderId="14" xfId="0" applyFont="1" applyFill="1" applyBorder="1" applyAlignment="1">
      <alignment horizontal="center" vertical="center"/>
    </xf>
    <xf numFmtId="49" fontId="46" fillId="0" borderId="14" xfId="0" applyNumberFormat="1" applyFont="1" applyFill="1" applyBorder="1" applyAlignment="1">
      <alignment horizontal="center" vertical="center"/>
    </xf>
    <xf numFmtId="0" fontId="24" fillId="0" borderId="0" xfId="0" applyFont="1" applyFill="1" applyAlignment="1" applyProtection="1">
      <alignment horizontal="center"/>
      <protection locked="0"/>
    </xf>
    <xf numFmtId="49" fontId="46" fillId="26" borderId="14" xfId="0" applyNumberFormat="1" applyFont="1" applyFill="1" applyBorder="1" applyAlignment="1">
      <alignment horizontal="center" vertical="center"/>
    </xf>
    <xf numFmtId="49" fontId="37" fillId="26" borderId="19" xfId="0" applyNumberFormat="1" applyFont="1" applyFill="1" applyBorder="1" applyAlignment="1">
      <alignment vertical="center"/>
    </xf>
    <xf numFmtId="49" fontId="50" fillId="26" borderId="15" xfId="0" applyNumberFormat="1" applyFont="1" applyFill="1" applyBorder="1" applyAlignment="1">
      <alignment vertical="center"/>
    </xf>
    <xf numFmtId="49" fontId="23" fillId="26" borderId="15" xfId="42" applyNumberFormat="1" applyFont="1" applyFill="1" applyBorder="1" applyAlignment="1" applyProtection="1">
      <alignment horizontal="center" vertical="center"/>
      <protection locked="0"/>
    </xf>
    <xf numFmtId="165" fontId="23" fillId="26" borderId="15" xfId="42" applyNumberFormat="1" applyFont="1" applyFill="1" applyBorder="1" applyAlignment="1" applyProtection="1">
      <alignment horizontal="center" vertical="center"/>
      <protection locked="0"/>
    </xf>
    <xf numFmtId="0" fontId="23" fillId="26" borderId="15" xfId="42" applyFont="1" applyFill="1" applyBorder="1" applyAlignment="1" applyProtection="1">
      <alignment horizontal="center" vertical="center"/>
      <protection locked="0"/>
    </xf>
    <xf numFmtId="0" fontId="23" fillId="26" borderId="14" xfId="0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5" fillId="0" borderId="27" xfId="0" applyFont="1" applyFill="1" applyBorder="1" applyAlignment="1" applyProtection="1">
      <alignment vertical="center" textRotation="90" wrapText="1"/>
      <protection locked="0"/>
    </xf>
    <xf numFmtId="0" fontId="26" fillId="0" borderId="22" xfId="0" applyFont="1" applyFill="1" applyBorder="1" applyAlignment="1" applyProtection="1">
      <alignment wrapText="1"/>
      <protection locked="0"/>
    </xf>
    <xf numFmtId="0" fontId="32" fillId="0" borderId="24" xfId="0" applyFont="1" applyFill="1" applyBorder="1" applyAlignment="1" applyProtection="1">
      <alignment vertical="center" wrapText="1"/>
      <protection locked="0"/>
    </xf>
    <xf numFmtId="0" fontId="23" fillId="26" borderId="14" xfId="0" applyFont="1" applyFill="1" applyBorder="1" applyAlignment="1" applyProtection="1">
      <alignment horizontal="center" vertical="center"/>
      <protection locked="0"/>
    </xf>
    <xf numFmtId="0" fontId="25" fillId="0" borderId="0" xfId="4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vertical="center"/>
      <protection locked="0"/>
    </xf>
    <xf numFmtId="0" fontId="25" fillId="0" borderId="0" xfId="43" applyFont="1" applyFill="1" applyAlignment="1" applyProtection="1">
      <alignment horizontal="center" vertical="center"/>
      <protection locked="0"/>
    </xf>
    <xf numFmtId="0" fontId="25" fillId="0" borderId="0" xfId="43" applyFont="1" applyFill="1" applyBorder="1" applyAlignment="1" applyProtection="1">
      <alignment vertical="center"/>
      <protection locked="0"/>
    </xf>
    <xf numFmtId="0" fontId="23" fillId="0" borderId="16" xfId="0" quotePrefix="1" applyFont="1" applyFill="1" applyBorder="1" applyAlignment="1">
      <alignment horizontal="center" vertical="center"/>
    </xf>
    <xf numFmtId="0" fontId="23" fillId="0" borderId="14" xfId="0" quotePrefix="1" applyFont="1" applyFill="1" applyBorder="1" applyAlignment="1">
      <alignment horizontal="center" vertical="center"/>
    </xf>
    <xf numFmtId="0" fontId="25" fillId="0" borderId="0" xfId="43" applyFont="1" applyFill="1" applyBorder="1" applyAlignment="1" applyProtection="1">
      <alignment horizontal="center"/>
      <protection locked="0"/>
    </xf>
    <xf numFmtId="0" fontId="25" fillId="0" borderId="0" xfId="4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vertical="center"/>
      <protection locked="0"/>
    </xf>
    <xf numFmtId="0" fontId="29" fillId="0" borderId="0" xfId="39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25" fillId="0" borderId="0" xfId="43" applyFont="1" applyFill="1" applyAlignment="1" applyProtection="1">
      <alignment horizontal="center" vertical="center"/>
      <protection locked="0"/>
    </xf>
    <xf numFmtId="0" fontId="30" fillId="0" borderId="0" xfId="43" applyFont="1" applyFill="1" applyAlignment="1" applyProtection="1">
      <alignment vertical="center"/>
      <protection locked="0"/>
    </xf>
    <xf numFmtId="0" fontId="30" fillId="0" borderId="0" xfId="43" applyFont="1" applyFill="1" applyAlignment="1" applyProtection="1">
      <alignment horizontal="left" vertical="center"/>
      <protection locked="0"/>
    </xf>
    <xf numFmtId="0" fontId="30" fillId="0" borderId="0" xfId="0" applyFont="1" applyFill="1" applyAlignment="1" applyProtection="1">
      <alignment horizontal="center" vertical="center"/>
      <protection locked="0"/>
    </xf>
    <xf numFmtId="14" fontId="25" fillId="0" borderId="0" xfId="43" applyNumberFormat="1" applyFont="1" applyFill="1" applyAlignment="1" applyProtection="1">
      <alignment vertical="center" wrapText="1"/>
      <protection locked="0"/>
    </xf>
    <xf numFmtId="0" fontId="25" fillId="0" borderId="0" xfId="43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25" fillId="0" borderId="0" xfId="43" applyFont="1" applyFill="1" applyBorder="1" applyAlignment="1" applyProtection="1">
      <alignment vertical="center"/>
      <protection locked="0"/>
    </xf>
    <xf numFmtId="0" fontId="36" fillId="0" borderId="0" xfId="43" applyFont="1" applyFill="1" applyAlignment="1" applyProtection="1">
      <alignment horizontal="centerContinuous" vertical="center" shrinkToFit="1"/>
      <protection locked="0"/>
    </xf>
    <xf numFmtId="0" fontId="51" fillId="0" borderId="0" xfId="0" applyFont="1" applyFill="1" applyAlignment="1" applyProtection="1">
      <alignment horizontal="centerContinuous" vertical="center"/>
      <protection locked="0"/>
    </xf>
    <xf numFmtId="0" fontId="36" fillId="0" borderId="0" xfId="43" applyFont="1" applyFill="1" applyAlignment="1" applyProtection="1">
      <alignment horizontal="centerContinuous"/>
      <protection locked="0"/>
    </xf>
    <xf numFmtId="0" fontId="25" fillId="0" borderId="0" xfId="0" applyFont="1" applyFill="1" applyAlignment="1" applyProtection="1">
      <alignment horizontal="centerContinuous" vertical="center"/>
      <protection locked="0"/>
    </xf>
    <xf numFmtId="0" fontId="24" fillId="0" borderId="0" xfId="43" applyFont="1" applyFill="1" applyAlignment="1" applyProtection="1">
      <alignment horizontal="centerContinuous"/>
      <protection locked="0"/>
    </xf>
    <xf numFmtId="0" fontId="52" fillId="0" borderId="0" xfId="43" applyFont="1" applyFill="1" applyAlignment="1" applyProtection="1">
      <alignment horizontal="centerContinuous" vertical="center"/>
      <protection locked="0"/>
    </xf>
    <xf numFmtId="0" fontId="26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26" fillId="0" borderId="0" xfId="43" applyFont="1" applyFill="1" applyAlignment="1" applyProtection="1">
      <alignment horizontal="centerContinuous"/>
      <protection locked="0"/>
    </xf>
    <xf numFmtId="0" fontId="53" fillId="0" borderId="0" xfId="43" applyFont="1" applyFill="1" applyAlignment="1" applyProtection="1">
      <alignment horizontal="centerContinuous" vertical="center"/>
      <protection locked="0"/>
    </xf>
    <xf numFmtId="0" fontId="25" fillId="0" borderId="0" xfId="43" applyFont="1" applyFill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Continuous"/>
      <protection locked="0"/>
    </xf>
    <xf numFmtId="0" fontId="25" fillId="0" borderId="0" xfId="0" applyFont="1" applyFill="1" applyAlignment="1" applyProtection="1">
      <alignment horizontal="centerContinuous"/>
      <protection locked="0"/>
    </xf>
    <xf numFmtId="0" fontId="25" fillId="0" borderId="0" xfId="43" applyFont="1" applyFill="1" applyBorder="1" applyAlignment="1" applyProtection="1">
      <alignment horizontal="centerContinuous"/>
      <protection locked="0"/>
    </xf>
    <xf numFmtId="0" fontId="23" fillId="0" borderId="28" xfId="43" applyFont="1" applyFill="1" applyBorder="1" applyAlignment="1" applyProtection="1">
      <alignment horizontal="center" vertical="center"/>
      <protection locked="0"/>
    </xf>
    <xf numFmtId="0" fontId="46" fillId="0" borderId="28" xfId="0" applyFont="1" applyFill="1" applyBorder="1" applyAlignment="1">
      <alignment horizontal="center" vertical="center"/>
    </xf>
    <xf numFmtId="0" fontId="37" fillId="0" borderId="29" xfId="0" applyFont="1" applyFill="1" applyBorder="1" applyAlignment="1">
      <alignment vertical="center"/>
    </xf>
    <xf numFmtId="0" fontId="50" fillId="0" borderId="30" xfId="0" applyFont="1" applyFill="1" applyBorder="1" applyAlignment="1">
      <alignment vertical="center"/>
    </xf>
    <xf numFmtId="165" fontId="23" fillId="0" borderId="28" xfId="42" applyNumberFormat="1" applyFont="1" applyBorder="1" applyAlignment="1" applyProtection="1">
      <alignment horizontal="center" vertical="center"/>
      <protection locked="0"/>
    </xf>
    <xf numFmtId="0" fontId="23" fillId="0" borderId="30" xfId="42" applyFont="1" applyBorder="1" applyAlignment="1" applyProtection="1">
      <alignment horizontal="center" vertical="center"/>
      <protection locked="0"/>
    </xf>
    <xf numFmtId="0" fontId="23" fillId="0" borderId="28" xfId="0" applyFont="1" applyFill="1" applyBorder="1" applyAlignment="1">
      <alignment horizontal="center" vertical="center"/>
    </xf>
    <xf numFmtId="0" fontId="23" fillId="0" borderId="28" xfId="0" applyFont="1" applyFill="1" applyBorder="1" applyAlignment="1" applyProtection="1">
      <alignment horizontal="center" vertical="center"/>
      <protection locked="0"/>
    </xf>
    <xf numFmtId="0" fontId="23" fillId="0" borderId="28" xfId="0" applyNumberFormat="1" applyFont="1" applyFill="1" applyBorder="1" applyAlignment="1" applyProtection="1">
      <alignment horizontal="center" vertical="center"/>
      <protection locked="0"/>
    </xf>
    <xf numFmtId="0" fontId="23" fillId="0" borderId="28" xfId="0" applyNumberFormat="1" applyFont="1" applyBorder="1" applyAlignment="1">
      <alignment horizontal="center" vertical="center"/>
    </xf>
    <xf numFmtId="165" fontId="32" fillId="0" borderId="28" xfId="0" applyNumberFormat="1" applyFont="1" applyBorder="1" applyAlignment="1">
      <alignment horizontal="center" vertical="center"/>
    </xf>
    <xf numFmtId="0" fontId="25" fillId="0" borderId="0" xfId="43" applyFont="1" applyFill="1" applyBorder="1" applyAlignment="1" applyProtection="1">
      <alignment horizontal="centerContinuous" vertical="center"/>
      <protection locked="0"/>
    </xf>
    <xf numFmtId="14" fontId="25" fillId="0" borderId="0" xfId="43" quotePrefix="1" applyNumberFormat="1" applyFont="1" applyFill="1" applyAlignment="1" applyProtection="1">
      <alignment vertical="center"/>
      <protection locked="0"/>
    </xf>
    <xf numFmtId="0" fontId="36" fillId="0" borderId="0" xfId="43" applyFont="1" applyFill="1" applyAlignment="1" applyProtection="1">
      <alignment horizontal="centerContinuous" shrinkToFit="1"/>
      <protection locked="0"/>
    </xf>
    <xf numFmtId="0" fontId="30" fillId="0" borderId="0" xfId="43" applyFont="1" applyFill="1" applyAlignment="1" applyProtection="1">
      <alignment horizontal="centerContinuous" vertical="center"/>
      <protection locked="0"/>
    </xf>
    <xf numFmtId="0" fontId="40" fillId="0" borderId="0" xfId="0" applyFont="1" applyFill="1" applyBorder="1" applyAlignment="1" applyProtection="1">
      <alignment horizontal="left" vertical="center"/>
      <protection hidden="1"/>
    </xf>
    <xf numFmtId="0" fontId="26" fillId="0" borderId="0" xfId="0" applyFont="1" applyFill="1" applyBorder="1" applyAlignment="1" applyProtection="1">
      <alignment horizontal="centerContinuous"/>
      <protection locked="0"/>
    </xf>
    <xf numFmtId="0" fontId="25" fillId="0" borderId="0" xfId="43" applyFont="1" applyFill="1" applyBorder="1" applyAlignment="1" applyProtection="1">
      <alignment horizontal="right" vertical="center"/>
      <protection locked="0"/>
    </xf>
    <xf numFmtId="0" fontId="25" fillId="0" borderId="0" xfId="41" applyFont="1" applyFill="1" applyBorder="1" applyAlignment="1" applyProtection="1">
      <alignment horizontal="left" vertical="center"/>
      <protection locked="0"/>
    </xf>
    <xf numFmtId="0" fontId="30" fillId="0" borderId="0" xfId="43" applyFont="1" applyFill="1" applyBorder="1" applyAlignment="1" applyProtection="1">
      <alignment horizontal="centerContinuous"/>
      <protection locked="0"/>
    </xf>
    <xf numFmtId="0" fontId="54" fillId="0" borderId="0" xfId="0" applyFont="1" applyFill="1" applyBorder="1" applyAlignment="1" applyProtection="1">
      <alignment horizontal="centerContinuous"/>
      <protection locked="0"/>
    </xf>
    <xf numFmtId="0" fontId="54" fillId="0" borderId="0" xfId="0" applyFont="1" applyFill="1" applyAlignment="1" applyProtection="1">
      <alignment horizontal="centerContinuous"/>
      <protection locked="0"/>
    </xf>
    <xf numFmtId="0" fontId="46" fillId="26" borderId="14" xfId="0" applyFont="1" applyFill="1" applyBorder="1" applyAlignment="1">
      <alignment horizontal="center" vertical="center"/>
    </xf>
    <xf numFmtId="0" fontId="37" fillId="26" borderId="19" xfId="0" applyFont="1" applyFill="1" applyBorder="1" applyAlignment="1">
      <alignment vertical="center"/>
    </xf>
    <xf numFmtId="0" fontId="50" fillId="26" borderId="15" xfId="0" applyFont="1" applyFill="1" applyBorder="1" applyAlignment="1">
      <alignment vertical="center"/>
    </xf>
    <xf numFmtId="0" fontId="36" fillId="26" borderId="0" xfId="43" applyFont="1" applyFill="1" applyAlignment="1" applyProtection="1">
      <alignment horizontal="centerContinuous" shrinkToFit="1"/>
      <protection locked="0"/>
    </xf>
    <xf numFmtId="0" fontId="36" fillId="26" borderId="0" xfId="43" applyFont="1" applyFill="1" applyAlignment="1" applyProtection="1">
      <alignment horizontal="centerContinuous" vertical="center" shrinkToFit="1"/>
      <protection locked="0"/>
    </xf>
    <xf numFmtId="0" fontId="51" fillId="26" borderId="0" xfId="0" applyFont="1" applyFill="1" applyAlignment="1" applyProtection="1">
      <alignment horizontal="centerContinuous" vertical="center"/>
      <protection locked="0"/>
    </xf>
    <xf numFmtId="0" fontId="26" fillId="26" borderId="0" xfId="0" applyFont="1" applyFill="1" applyProtection="1">
      <protection locked="0"/>
    </xf>
    <xf numFmtId="0" fontId="26" fillId="26" borderId="0" xfId="43" applyFont="1" applyFill="1" applyAlignment="1" applyProtection="1">
      <alignment horizontal="center"/>
      <protection locked="0"/>
    </xf>
    <xf numFmtId="0" fontId="30" fillId="26" borderId="0" xfId="43" applyFont="1" applyFill="1" applyAlignment="1" applyProtection="1">
      <alignment vertical="center"/>
      <protection locked="0"/>
    </xf>
    <xf numFmtId="0" fontId="25" fillId="26" borderId="0" xfId="43" applyFont="1" applyFill="1" applyAlignment="1" applyProtection="1">
      <alignment horizontal="center" vertical="center"/>
      <protection locked="0"/>
    </xf>
    <xf numFmtId="0" fontId="25" fillId="26" borderId="0" xfId="43" applyFont="1" applyFill="1" applyAlignment="1" applyProtection="1">
      <alignment vertical="center"/>
      <protection locked="0"/>
    </xf>
    <xf numFmtId="0" fontId="25" fillId="26" borderId="0" xfId="43" applyFont="1" applyFill="1" applyProtection="1">
      <protection locked="0"/>
    </xf>
    <xf numFmtId="0" fontId="31" fillId="26" borderId="0" xfId="34" applyFont="1" applyFill="1" applyAlignment="1" applyProtection="1">
      <alignment horizontal="center"/>
      <protection locked="0"/>
    </xf>
    <xf numFmtId="0" fontId="24" fillId="26" borderId="0" xfId="0" applyFont="1" applyFill="1" applyProtection="1">
      <protection locked="0"/>
    </xf>
    <xf numFmtId="14" fontId="42" fillId="26" borderId="11" xfId="0" applyNumberFormat="1" applyFont="1" applyFill="1" applyBorder="1" applyAlignment="1">
      <alignment horizontal="center" vertical="center"/>
    </xf>
    <xf numFmtId="0" fontId="42" fillId="26" borderId="11" xfId="0" applyFont="1" applyFill="1" applyBorder="1" applyAlignment="1">
      <alignment horizontal="center" vertical="center"/>
    </xf>
    <xf numFmtId="0" fontId="25" fillId="26" borderId="26" xfId="0" applyFont="1" applyFill="1" applyBorder="1" applyAlignment="1" applyProtection="1">
      <alignment vertical="center" textRotation="90" wrapText="1"/>
      <protection locked="0"/>
    </xf>
    <xf numFmtId="0" fontId="25" fillId="26" borderId="22" xfId="0" applyFont="1" applyFill="1" applyBorder="1" applyAlignment="1" applyProtection="1">
      <alignment horizontal="center" vertical="center" wrapText="1"/>
      <protection locked="0"/>
    </xf>
    <xf numFmtId="0" fontId="32" fillId="26" borderId="22" xfId="0" applyFont="1" applyFill="1" applyBorder="1" applyAlignment="1" applyProtection="1">
      <alignment vertical="center" wrapText="1"/>
      <protection locked="0"/>
    </xf>
    <xf numFmtId="0" fontId="23" fillId="26" borderId="14" xfId="0" quotePrefix="1" applyFont="1" applyFill="1" applyBorder="1" applyAlignment="1" applyProtection="1">
      <alignment horizontal="center" vertical="center"/>
      <protection locked="0"/>
    </xf>
    <xf numFmtId="0" fontId="24" fillId="26" borderId="0" xfId="0" applyFont="1" applyFill="1" applyBorder="1" applyProtection="1">
      <protection locked="0"/>
    </xf>
    <xf numFmtId="0" fontId="23" fillId="26" borderId="0" xfId="40" quotePrefix="1" applyFont="1" applyFill="1" applyBorder="1" applyAlignment="1" applyProtection="1">
      <alignment horizontal="right" vertical="center"/>
      <protection locked="0"/>
    </xf>
    <xf numFmtId="0" fontId="23" fillId="26" borderId="0" xfId="0" applyFont="1" applyFill="1" applyBorder="1" applyAlignment="1" applyProtection="1">
      <alignment horizontal="center" vertical="center"/>
      <protection hidden="1"/>
    </xf>
    <xf numFmtId="0" fontId="23" fillId="26" borderId="0" xfId="0" applyFont="1" applyFill="1" applyBorder="1" applyAlignment="1" applyProtection="1">
      <alignment horizontal="center"/>
      <protection hidden="1"/>
    </xf>
    <xf numFmtId="0" fontId="26" fillId="26" borderId="0" xfId="0" applyFont="1" applyFill="1" applyBorder="1" applyAlignment="1" applyProtection="1">
      <protection locked="0"/>
    </xf>
    <xf numFmtId="0" fontId="25" fillId="26" borderId="0" xfId="0" applyFont="1" applyFill="1" applyBorder="1" applyAlignment="1" applyProtection="1">
      <alignment horizontal="center"/>
      <protection locked="0"/>
    </xf>
    <xf numFmtId="0" fontId="26" fillId="26" borderId="0" xfId="0" applyFont="1" applyFill="1" applyBorder="1" applyProtection="1">
      <protection locked="0"/>
    </xf>
    <xf numFmtId="0" fontId="25" fillId="26" borderId="0" xfId="0" applyFont="1" applyFill="1" applyAlignment="1" applyProtection="1">
      <alignment horizontal="center"/>
      <protection locked="0"/>
    </xf>
    <xf numFmtId="0" fontId="25" fillId="26" borderId="0" xfId="43" applyFont="1" applyFill="1" applyBorder="1" applyAlignment="1" applyProtection="1">
      <alignment horizontal="center"/>
      <protection locked="0"/>
    </xf>
    <xf numFmtId="0" fontId="26" fillId="26" borderId="0" xfId="0" applyFont="1" applyFill="1" applyAlignment="1" applyProtection="1">
      <alignment vertical="center"/>
      <protection locked="0"/>
    </xf>
    <xf numFmtId="0" fontId="40" fillId="26" borderId="0" xfId="0" applyFont="1" applyFill="1" applyBorder="1" applyAlignment="1" applyProtection="1">
      <alignment horizontal="left" vertical="center"/>
      <protection hidden="1"/>
    </xf>
    <xf numFmtId="0" fontId="33" fillId="26" borderId="0" xfId="0" applyFont="1" applyFill="1" applyBorder="1" applyAlignment="1" applyProtection="1">
      <alignment vertical="center"/>
      <protection hidden="1"/>
    </xf>
    <xf numFmtId="0" fontId="25" fillId="26" borderId="0" xfId="39" applyFont="1" applyFill="1" applyBorder="1" applyAlignment="1" applyProtection="1">
      <alignment vertical="center" wrapText="1"/>
      <protection locked="0"/>
    </xf>
    <xf numFmtId="165" fontId="32" fillId="26" borderId="14" xfId="0" applyNumberFormat="1" applyFont="1" applyFill="1" applyBorder="1" applyAlignment="1">
      <alignment horizontal="center" vertical="center"/>
    </xf>
    <xf numFmtId="0" fontId="23" fillId="26" borderId="14" xfId="43" applyFont="1" applyFill="1" applyBorder="1" applyAlignment="1" applyProtection="1">
      <alignment horizontal="center" vertical="center"/>
      <protection locked="0"/>
    </xf>
    <xf numFmtId="0" fontId="40" fillId="26" borderId="0" xfId="0" applyFont="1" applyFill="1" applyBorder="1" applyAlignment="1" applyProtection="1">
      <alignment horizontal="left"/>
      <protection hidden="1"/>
    </xf>
    <xf numFmtId="0" fontId="33" fillId="26" borderId="0" xfId="0" applyFont="1" applyFill="1" applyBorder="1" applyProtection="1">
      <protection hidden="1"/>
    </xf>
    <xf numFmtId="0" fontId="55" fillId="0" borderId="0" xfId="0" applyFont="1" applyFill="1" applyBorder="1" applyAlignment="1" applyProtection="1">
      <alignment horizontal="left"/>
      <protection hidden="1"/>
    </xf>
    <xf numFmtId="0" fontId="55" fillId="0" borderId="0" xfId="0" applyFont="1" applyFill="1" applyBorder="1" applyProtection="1">
      <protection hidden="1"/>
    </xf>
    <xf numFmtId="0" fontId="56" fillId="0" borderId="0" xfId="39" applyFont="1" applyFill="1" applyBorder="1" applyAlignment="1" applyProtection="1">
      <alignment vertical="center" wrapText="1"/>
      <protection locked="0"/>
    </xf>
    <xf numFmtId="49" fontId="46" fillId="0" borderId="16" xfId="0" applyNumberFormat="1" applyFont="1" applyFill="1" applyBorder="1" applyAlignment="1">
      <alignment horizontal="center" vertical="center"/>
    </xf>
    <xf numFmtId="49" fontId="37" fillId="0" borderId="17" xfId="0" applyNumberFormat="1" applyFont="1" applyFill="1" applyBorder="1" applyAlignment="1">
      <alignment vertical="center"/>
    </xf>
    <xf numFmtId="49" fontId="50" fillId="0" borderId="18" xfId="0" applyNumberFormat="1" applyFont="1" applyFill="1" applyBorder="1" applyAlignment="1">
      <alignment vertical="center"/>
    </xf>
    <xf numFmtId="49" fontId="23" fillId="0" borderId="18" xfId="42" applyNumberFormat="1" applyFont="1" applyBorder="1" applyAlignment="1" applyProtection="1">
      <alignment horizontal="center" vertical="center"/>
      <protection locked="0"/>
    </xf>
    <xf numFmtId="0" fontId="32" fillId="0" borderId="23" xfId="0" applyFont="1" applyFill="1" applyBorder="1" applyAlignment="1" applyProtection="1">
      <alignment horizontal="center" vertical="center" wrapText="1"/>
      <protection locked="0"/>
    </xf>
    <xf numFmtId="0" fontId="32" fillId="0" borderId="25" xfId="0" applyFont="1" applyFill="1" applyBorder="1" applyAlignment="1" applyProtection="1">
      <alignment horizontal="center" vertical="center" wrapText="1"/>
      <protection locked="0"/>
    </xf>
    <xf numFmtId="0" fontId="32" fillId="0" borderId="24" xfId="0" applyFont="1" applyFill="1" applyBorder="1" applyAlignment="1" applyProtection="1">
      <alignment horizontal="center" vertical="center" wrapText="1"/>
      <protection locked="0"/>
    </xf>
    <xf numFmtId="0" fontId="32" fillId="0" borderId="26" xfId="0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horizontal="center" vertical="center" wrapText="1"/>
      <protection locked="0"/>
    </xf>
    <xf numFmtId="0" fontId="32" fillId="0" borderId="22" xfId="0" applyFont="1" applyFill="1" applyBorder="1" applyAlignment="1" applyProtection="1">
      <alignment horizontal="center" vertical="center" wrapText="1"/>
      <protection locked="0"/>
    </xf>
    <xf numFmtId="0" fontId="32" fillId="0" borderId="11" xfId="0" applyFont="1" applyFill="1" applyBorder="1" applyAlignment="1" applyProtection="1">
      <alignment horizontal="center" vertical="center" wrapText="1"/>
      <protection locked="0"/>
    </xf>
    <xf numFmtId="0" fontId="32" fillId="0" borderId="11" xfId="43" applyFont="1" applyFill="1" applyBorder="1" applyAlignment="1" applyProtection="1">
      <alignment horizontal="center" vertical="center" wrapText="1"/>
      <protection locked="0"/>
    </xf>
    <xf numFmtId="0" fontId="32" fillId="0" borderId="20" xfId="0" applyFont="1" applyFill="1" applyBorder="1" applyAlignment="1" applyProtection="1">
      <alignment horizontal="center" vertical="center" wrapText="1"/>
      <protection locked="0"/>
    </xf>
    <xf numFmtId="0" fontId="32" fillId="0" borderId="13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32" fillId="0" borderId="0" xfId="43" applyFont="1" applyFill="1" applyBorder="1" applyAlignment="1" applyProtection="1">
      <alignment horizontal="left"/>
      <protection locked="0"/>
    </xf>
    <xf numFmtId="0" fontId="23" fillId="0" borderId="0" xfId="40" quotePrefix="1" applyFont="1" applyFill="1" applyBorder="1" applyAlignment="1" applyProtection="1">
      <alignment horizontal="right" vertical="center"/>
      <protection locked="0"/>
    </xf>
    <xf numFmtId="0" fontId="35" fillId="0" borderId="0" xfId="0" applyFont="1" applyFill="1" applyBorder="1" applyAlignment="1" applyProtection="1">
      <alignment horizontal="center"/>
      <protection locked="0"/>
    </xf>
    <xf numFmtId="0" fontId="36" fillId="0" borderId="0" xfId="43" applyFont="1" applyFill="1" applyAlignment="1" applyProtection="1">
      <alignment horizontal="center" vertical="center" shrinkToFit="1"/>
      <protection locked="0"/>
    </xf>
    <xf numFmtId="0" fontId="25" fillId="0" borderId="0" xfId="43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25" fillId="0" borderId="0" xfId="41" applyFont="1" applyFill="1" applyBorder="1" applyAlignment="1" applyProtection="1">
      <alignment horizontal="center" vertical="center"/>
      <protection locked="0"/>
    </xf>
    <xf numFmtId="0" fontId="41" fillId="26" borderId="20" xfId="0" applyFont="1" applyFill="1" applyBorder="1" applyAlignment="1">
      <alignment horizontal="center" vertical="center"/>
    </xf>
    <xf numFmtId="0" fontId="41" fillId="26" borderId="12" xfId="0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10" xfId="0" applyFont="1" applyFill="1" applyBorder="1" applyAlignment="1" applyProtection="1">
      <alignment horizontal="center" vertical="center" textRotation="90" wrapText="1"/>
      <protection locked="0"/>
    </xf>
    <xf numFmtId="0" fontId="32" fillId="0" borderId="22" xfId="0" applyFont="1" applyFill="1" applyBorder="1" applyAlignment="1" applyProtection="1">
      <alignment horizontal="center" vertical="center" textRotation="90" wrapText="1"/>
      <protection locked="0"/>
    </xf>
    <xf numFmtId="0" fontId="32" fillId="0" borderId="27" xfId="0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horizontal="center" vertical="center"/>
      <protection locked="0"/>
    </xf>
    <xf numFmtId="0" fontId="32" fillId="0" borderId="22" xfId="0" applyFont="1" applyFill="1" applyBorder="1" applyAlignment="1" applyProtection="1">
      <alignment horizontal="center" vertical="center"/>
      <protection locked="0"/>
    </xf>
    <xf numFmtId="0" fontId="3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9" fillId="0" borderId="0" xfId="39" applyFont="1" applyFill="1" applyBorder="1" applyAlignment="1" applyProtection="1">
      <alignment horizontal="center" vertical="center" wrapText="1"/>
      <protection locked="0"/>
    </xf>
    <xf numFmtId="0" fontId="32" fillId="0" borderId="21" xfId="0" applyFont="1" applyFill="1" applyBorder="1" applyAlignment="1" applyProtection="1">
      <alignment horizontal="center" vertical="center" wrapText="1"/>
      <protection locked="0"/>
    </xf>
    <xf numFmtId="0" fontId="32" fillId="0" borderId="12" xfId="0" applyFont="1" applyFill="1" applyBorder="1" applyAlignment="1" applyProtection="1">
      <alignment horizontal="center" vertical="center" wrapText="1"/>
      <protection locked="0"/>
    </xf>
    <xf numFmtId="0" fontId="41" fillId="0" borderId="20" xfId="0" applyFont="1" applyFill="1" applyBorder="1" applyAlignment="1">
      <alignment horizontal="center" vertical="center"/>
    </xf>
    <xf numFmtId="0" fontId="41" fillId="0" borderId="12" xfId="0" applyFont="1" applyFill="1" applyBorder="1" applyAlignment="1">
      <alignment horizontal="center" vertical="center"/>
    </xf>
    <xf numFmtId="0" fontId="32" fillId="0" borderId="10" xfId="43" applyFont="1" applyFill="1" applyBorder="1" applyAlignment="1" applyProtection="1">
      <alignment horizontal="center" vertical="center" wrapText="1"/>
      <protection locked="0"/>
    </xf>
    <xf numFmtId="0" fontId="32" fillId="0" borderId="22" xfId="43" applyFont="1" applyFill="1" applyBorder="1" applyAlignment="1" applyProtection="1">
      <alignment horizontal="center" vertical="center" wrapText="1"/>
      <protection locked="0"/>
    </xf>
    <xf numFmtId="0" fontId="47" fillId="0" borderId="0" xfId="43" applyFont="1" applyFill="1" applyBorder="1" applyAlignment="1" applyProtection="1">
      <alignment horizontal="center"/>
      <protection locked="0"/>
    </xf>
    <xf numFmtId="0" fontId="48" fillId="0" borderId="0" xfId="0" applyFont="1" applyFill="1" applyBorder="1" applyAlignment="1" applyProtection="1">
      <alignment horizontal="center"/>
      <protection locked="0"/>
    </xf>
    <xf numFmtId="0" fontId="49" fillId="0" borderId="0" xfId="0" applyFont="1" applyFill="1" applyBorder="1" applyAlignment="1" applyProtection="1">
      <alignment horizontal="center"/>
      <protection locked="0"/>
    </xf>
    <xf numFmtId="0" fontId="47" fillId="0" borderId="0" xfId="41" applyFont="1" applyFill="1" applyBorder="1" applyAlignment="1" applyProtection="1">
      <alignment horizontal="center" vertical="center"/>
      <protection locked="0"/>
    </xf>
    <xf numFmtId="0" fontId="47" fillId="0" borderId="0" xfId="0" applyFont="1" applyFill="1" applyAlignment="1" applyProtection="1">
      <alignment horizontal="center"/>
      <protection locked="0"/>
    </xf>
    <xf numFmtId="0" fontId="49" fillId="0" borderId="0" xfId="0" applyFont="1" applyFill="1" applyAlignment="1" applyProtection="1">
      <alignment horizontal="center"/>
      <protection locked="0"/>
    </xf>
    <xf numFmtId="0" fontId="30" fillId="0" borderId="0" xfId="0" applyFont="1" applyFill="1" applyAlignment="1" applyProtection="1">
      <alignment horizontal="center"/>
      <protection locked="0"/>
    </xf>
    <xf numFmtId="0" fontId="25" fillId="0" borderId="0" xfId="43" applyFont="1" applyFill="1" applyBorder="1" applyAlignment="1" applyProtection="1">
      <alignment horizontal="center" vertical="center"/>
      <protection locked="0"/>
    </xf>
  </cellXfs>
  <cellStyles count="5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50"/>
    <cellStyle name="Normal 2 2" xfId="38"/>
    <cellStyle name="Normal 3" xfId="51"/>
    <cellStyle name="Normal_Bao cao tong hop ket qua thi ket thuc hoc phan_KT2" xfId="39"/>
    <cellStyle name="Normal_DS C07VT1" xfId="40"/>
    <cellStyle name="Normal_DS D07DT2" xfId="41"/>
    <cellStyle name="Normal_DS_lop khoa_2009 (kem theo cac QD thanh lap lop)" xfId="42"/>
    <cellStyle name="Normal_Sheet1" xfId="43"/>
    <cellStyle name="Note" xfId="44" builtinId="10" customBuiltin="1"/>
    <cellStyle name="Note 2" xfId="52"/>
    <cellStyle name="Output" xfId="45" builtinId="21" customBuiltin="1"/>
    <cellStyle name="Style 1" xfId="46"/>
    <cellStyle name="Title" xfId="47" builtinId="15" customBuiltin="1"/>
    <cellStyle name="Total" xfId="48" builtinId="25" customBuiltin="1"/>
    <cellStyle name="Warning Text" xfId="49" builtinId="11" customBuiltin="1"/>
  </cellStyles>
  <dxfs count="243"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42"/>
      <tableStyleElement type="headerRow" dxfId="24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0</xdr:rowOff>
    </xdr:from>
    <xdr:to>
      <xdr:col>4</xdr:col>
      <xdr:colOff>38100</xdr:colOff>
      <xdr:row>4</xdr:row>
      <xdr:rowOff>0</xdr:rowOff>
    </xdr:to>
    <xdr:cxnSp macro="">
      <xdr:nvCxnSpPr>
        <xdr:cNvPr id="2" name="Straight Connector 1"/>
        <xdr:cNvCxnSpPr/>
      </xdr:nvCxnSpPr>
      <xdr:spPr>
        <a:xfrm>
          <a:off x="866775" y="971550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3</xdr:row>
      <xdr:rowOff>9525</xdr:rowOff>
    </xdr:from>
    <xdr:to>
      <xdr:col>3</xdr:col>
      <xdr:colOff>1019175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714375" y="781050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AG188"/>
  <sheetViews>
    <sheetView tabSelected="1" view="pageBreakPreview" zoomScaleSheetLayoutView="100" workbookViewId="0">
      <selection activeCell="AA18" sqref="AA18"/>
    </sheetView>
  </sheetViews>
  <sheetFormatPr defaultRowHeight="15.75"/>
  <cols>
    <col min="1" max="1" width="1.5" style="1" customWidth="1"/>
    <col min="2" max="2" width="4.75" style="122" customWidth="1"/>
    <col min="3" max="3" width="11.5" style="122" customWidth="1"/>
    <col min="4" max="4" width="14.875" style="104" customWidth="1"/>
    <col min="5" max="5" width="11.125" style="104" customWidth="1"/>
    <col min="6" max="6" width="11.125" style="122" bestFit="1" customWidth="1"/>
    <col min="7" max="8" width="5" style="1" hidden="1" customWidth="1"/>
    <col min="9" max="9" width="4.875" style="104" hidden="1" customWidth="1"/>
    <col min="10" max="10" width="8" style="104" hidden="1" customWidth="1"/>
    <col min="11" max="11" width="9" style="104" hidden="1" customWidth="1"/>
    <col min="12" max="12" width="14.375" style="104" hidden="1" customWidth="1"/>
    <col min="13" max="13" width="7.5" style="122" hidden="1" customWidth="1"/>
    <col min="14" max="14" width="5.125" style="1" bestFit="1" customWidth="1"/>
    <col min="15" max="15" width="4.875" style="1" hidden="1" customWidth="1"/>
    <col min="16" max="16" width="8" style="1" hidden="1" customWidth="1"/>
    <col min="17" max="17" width="12.625" style="1" hidden="1" customWidth="1"/>
    <col min="18" max="18" width="9.5" style="1" hidden="1" customWidth="1"/>
    <col min="19" max="19" width="7.5" style="122" bestFit="1" customWidth="1"/>
    <col min="20" max="23" width="5.125" style="225" customWidth="1"/>
    <col min="24" max="24" width="5.125" style="104" customWidth="1"/>
    <col min="25" max="25" width="6.125" style="104" customWidth="1"/>
    <col min="26" max="26" width="14" style="104" customWidth="1"/>
    <col min="27" max="27" width="4.75" style="104" customWidth="1"/>
    <col min="28" max="28" width="5.125" style="108" customWidth="1"/>
    <col min="29" max="29" width="2.875" style="107" bestFit="1" customWidth="1"/>
    <col min="30" max="30" width="6" style="107" bestFit="1" customWidth="1"/>
    <col min="31" max="16384" width="9" style="1"/>
  </cols>
  <sheetData>
    <row r="2" spans="1:33" ht="20.25" customHeight="1">
      <c r="B2" s="168" t="s">
        <v>502</v>
      </c>
      <c r="C2" s="168"/>
      <c r="D2" s="164"/>
      <c r="E2" s="164"/>
      <c r="F2" s="187" t="s">
        <v>24</v>
      </c>
      <c r="G2" s="160"/>
      <c r="H2" s="160"/>
      <c r="I2" s="160"/>
      <c r="J2" s="160"/>
      <c r="K2" s="160"/>
      <c r="L2" s="160"/>
      <c r="M2" s="160"/>
      <c r="N2" s="254" t="s">
        <v>557</v>
      </c>
      <c r="O2" s="254"/>
      <c r="P2" s="254"/>
      <c r="Q2" s="254"/>
      <c r="R2" s="254"/>
      <c r="S2" s="254"/>
      <c r="T2" s="199" t="s">
        <v>489</v>
      </c>
      <c r="U2" s="200"/>
      <c r="V2" s="200"/>
      <c r="W2" s="200"/>
      <c r="X2" s="160"/>
      <c r="Y2" s="160"/>
      <c r="Z2" s="162"/>
      <c r="AA2" s="4"/>
      <c r="AB2" s="50" t="s">
        <v>25</v>
      </c>
      <c r="AC2" s="51" t="s">
        <v>483</v>
      </c>
      <c r="AD2" s="1" t="e">
        <f>#REF!&amp;AC2&amp;AC3</f>
        <v>#REF!</v>
      </c>
    </row>
    <row r="3" spans="1:33" ht="20.25" customHeight="1">
      <c r="B3" s="188" t="s">
        <v>486</v>
      </c>
      <c r="C3" s="169"/>
      <c r="D3" s="165"/>
      <c r="E3" s="165"/>
      <c r="F3" s="161" t="s">
        <v>501</v>
      </c>
      <c r="G3" s="161"/>
      <c r="H3" s="161"/>
      <c r="I3" s="161"/>
      <c r="J3" s="161"/>
      <c r="K3" s="161"/>
      <c r="L3" s="161"/>
      <c r="M3" s="161"/>
      <c r="N3" s="161" t="s">
        <v>504</v>
      </c>
      <c r="O3" s="161"/>
      <c r="P3" s="161"/>
      <c r="Q3" s="161"/>
      <c r="R3" s="161"/>
      <c r="S3" s="161"/>
      <c r="T3" s="201" t="s">
        <v>485</v>
      </c>
      <c r="U3" s="201"/>
      <c r="V3" s="201"/>
      <c r="W3" s="201"/>
      <c r="X3" s="161"/>
      <c r="Y3" s="161"/>
      <c r="Z3" s="163"/>
      <c r="AA3" s="148"/>
      <c r="AB3" s="105"/>
      <c r="AC3" s="106"/>
    </row>
    <row r="4" spans="1:33" ht="20.25" customHeight="1">
      <c r="B4" s="188" t="s">
        <v>487</v>
      </c>
      <c r="C4" s="166"/>
      <c r="D4" s="166"/>
      <c r="E4" s="166"/>
      <c r="F4" s="1"/>
      <c r="I4" s="1"/>
      <c r="J4" s="1"/>
      <c r="K4" s="1"/>
      <c r="L4" s="1"/>
      <c r="M4" s="1"/>
      <c r="S4" s="1"/>
      <c r="T4" s="202"/>
      <c r="U4" s="202"/>
      <c r="V4" s="202"/>
      <c r="W4" s="202"/>
      <c r="X4" s="1"/>
      <c r="Y4" s="1"/>
      <c r="Z4" s="1"/>
      <c r="AA4" s="1"/>
      <c r="AB4" s="2"/>
      <c r="AC4" s="3"/>
      <c r="AD4" s="3"/>
    </row>
    <row r="5" spans="1:33" ht="7.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203"/>
      <c r="U5" s="203"/>
      <c r="V5" s="203"/>
      <c r="W5" s="203"/>
      <c r="X5" s="7"/>
      <c r="Y5" s="7"/>
      <c r="Z5" s="5"/>
      <c r="AA5" s="5"/>
      <c r="AB5" s="2"/>
      <c r="AC5" s="6"/>
      <c r="AD5" s="104"/>
    </row>
    <row r="6" spans="1:33" ht="20.25" customHeight="1">
      <c r="B6" s="1"/>
      <c r="C6" s="1"/>
      <c r="D6" s="170" t="s">
        <v>488</v>
      </c>
      <c r="E6" s="153" t="s">
        <v>503</v>
      </c>
      <c r="F6" s="48"/>
      <c r="G6" s="48"/>
      <c r="H6" s="48"/>
      <c r="I6" s="1"/>
      <c r="J6" s="1"/>
      <c r="K6" s="153" t="s">
        <v>491</v>
      </c>
      <c r="L6" s="153" t="s">
        <v>493</v>
      </c>
      <c r="M6" s="77"/>
      <c r="N6" s="152"/>
      <c r="Q6" s="153" t="s">
        <v>491</v>
      </c>
      <c r="R6" s="153" t="s">
        <v>492</v>
      </c>
      <c r="S6" s="152"/>
      <c r="T6" s="204"/>
      <c r="U6" s="204"/>
      <c r="V6" s="204"/>
      <c r="W6" s="204"/>
      <c r="X6" s="152"/>
      <c r="Y6" s="153"/>
      <c r="Z6" s="1"/>
      <c r="AA6" s="1"/>
      <c r="AB6" s="2"/>
      <c r="AC6" s="6"/>
      <c r="AD6" s="104"/>
    </row>
    <row r="7" spans="1:33" ht="17.25" customHeight="1">
      <c r="B7" s="154"/>
      <c r="C7" s="1"/>
      <c r="D7" s="170" t="s">
        <v>27</v>
      </c>
      <c r="E7" s="186" t="s">
        <v>470</v>
      </c>
      <c r="F7" s="1"/>
      <c r="G7" s="155"/>
      <c r="H7" s="155"/>
      <c r="I7" s="1"/>
      <c r="J7" s="1"/>
      <c r="K7" s="170" t="s">
        <v>26</v>
      </c>
      <c r="L7" s="170" t="s">
        <v>46</v>
      </c>
      <c r="M7" s="77"/>
      <c r="N7" s="77"/>
      <c r="Q7" s="170" t="s">
        <v>26</v>
      </c>
      <c r="R7" s="170" t="s">
        <v>494</v>
      </c>
      <c r="S7" s="1"/>
      <c r="T7" s="205"/>
      <c r="U7" s="205"/>
      <c r="V7" s="206"/>
      <c r="W7" s="206"/>
      <c r="X7" s="49"/>
      <c r="Y7" s="49"/>
      <c r="AC7" s="109"/>
      <c r="AD7" s="1" t="str">
        <f>AC2&amp;AC7&amp;AC8</f>
        <v>05</v>
      </c>
    </row>
    <row r="8" spans="1:33" ht="9.75" customHeight="1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  <c r="O8" s="9"/>
      <c r="P8" s="9"/>
      <c r="Q8" s="9"/>
      <c r="R8" s="9"/>
      <c r="S8" s="9"/>
      <c r="T8" s="207"/>
      <c r="U8" s="207"/>
      <c r="V8" s="208"/>
      <c r="W8" s="209"/>
      <c r="X8" s="4"/>
      <c r="Y8" s="4"/>
      <c r="Z8" s="1"/>
      <c r="AA8" s="1"/>
      <c r="AB8" s="2"/>
      <c r="AC8" s="6"/>
    </row>
    <row r="9" spans="1:33" s="122" customFormat="1" ht="28.5" customHeight="1">
      <c r="B9" s="244" t="s">
        <v>0</v>
      </c>
      <c r="C9" s="265" t="s">
        <v>1</v>
      </c>
      <c r="D9" s="240" t="s">
        <v>2</v>
      </c>
      <c r="E9" s="241"/>
      <c r="F9" s="244" t="s">
        <v>3</v>
      </c>
      <c r="G9" s="262" t="s">
        <v>4</v>
      </c>
      <c r="H9" s="262" t="s">
        <v>45</v>
      </c>
      <c r="I9" s="244" t="s">
        <v>5</v>
      </c>
      <c r="J9" s="246" t="s">
        <v>6</v>
      </c>
      <c r="K9" s="244" t="s">
        <v>7</v>
      </c>
      <c r="L9" s="244" t="s">
        <v>9</v>
      </c>
      <c r="M9" s="244" t="s">
        <v>20</v>
      </c>
      <c r="N9" s="247" t="s">
        <v>8</v>
      </c>
      <c r="O9" s="246" t="s">
        <v>5</v>
      </c>
      <c r="P9" s="248" t="s">
        <v>35</v>
      </c>
      <c r="Q9" s="249"/>
      <c r="R9" s="246" t="s">
        <v>7</v>
      </c>
      <c r="S9" s="244" t="s">
        <v>20</v>
      </c>
      <c r="T9" s="258" t="s">
        <v>28</v>
      </c>
      <c r="U9" s="259"/>
      <c r="V9" s="259"/>
      <c r="W9" s="259"/>
      <c r="X9" s="260" t="s">
        <v>33</v>
      </c>
      <c r="Y9" s="260" t="s">
        <v>34</v>
      </c>
      <c r="Z9" s="244" t="s">
        <v>9</v>
      </c>
      <c r="AA9" s="59"/>
      <c r="AB9" s="134"/>
      <c r="AC9" s="133"/>
      <c r="AD9" s="149"/>
    </row>
    <row r="10" spans="1:33" s="122" customFormat="1" ht="28.5" customHeight="1">
      <c r="B10" s="245"/>
      <c r="C10" s="266"/>
      <c r="D10" s="242"/>
      <c r="E10" s="243"/>
      <c r="F10" s="245"/>
      <c r="G10" s="263"/>
      <c r="H10" s="263"/>
      <c r="I10" s="245"/>
      <c r="J10" s="246"/>
      <c r="K10" s="245"/>
      <c r="L10" s="245"/>
      <c r="M10" s="245"/>
      <c r="N10" s="247"/>
      <c r="O10" s="246"/>
      <c r="P10" s="62" t="s">
        <v>500</v>
      </c>
      <c r="Q10" s="62" t="s">
        <v>499</v>
      </c>
      <c r="R10" s="246"/>
      <c r="S10" s="245"/>
      <c r="T10" s="210" t="s">
        <v>29</v>
      </c>
      <c r="U10" s="211" t="s">
        <v>30</v>
      </c>
      <c r="V10" s="211" t="s">
        <v>31</v>
      </c>
      <c r="W10" s="211" t="s">
        <v>32</v>
      </c>
      <c r="X10" s="261"/>
      <c r="Y10" s="261"/>
      <c r="Z10" s="245"/>
      <c r="AA10" s="59"/>
      <c r="AB10" s="11"/>
      <c r="AC10" s="133"/>
      <c r="AD10" s="13"/>
    </row>
    <row r="11" spans="1:33">
      <c r="B11" s="242" t="s">
        <v>10</v>
      </c>
      <c r="C11" s="264"/>
      <c r="D11" s="264"/>
      <c r="E11" s="264"/>
      <c r="F11" s="264"/>
      <c r="G11" s="14"/>
      <c r="H11" s="14"/>
      <c r="I11" s="137"/>
      <c r="J11" s="135"/>
      <c r="K11" s="54"/>
      <c r="L11" s="54"/>
      <c r="M11" s="54"/>
      <c r="N11" s="16"/>
      <c r="O11" s="16"/>
      <c r="P11" s="16"/>
      <c r="Q11" s="16"/>
      <c r="R11" s="16"/>
      <c r="S11" s="54"/>
      <c r="T11" s="212"/>
      <c r="U11" s="212"/>
      <c r="V11" s="213"/>
      <c r="W11" s="214"/>
      <c r="X11" s="136"/>
      <c r="Y11" s="136"/>
      <c r="Z11" s="245"/>
      <c r="AA11" s="59"/>
      <c r="AB11" s="2"/>
      <c r="AC11" s="6"/>
      <c r="AD11" s="18"/>
    </row>
    <row r="12" spans="1:33" s="53" customFormat="1" ht="20.25" customHeight="1">
      <c r="B12" s="45">
        <v>1</v>
      </c>
      <c r="C12" s="236" t="s">
        <v>62</v>
      </c>
      <c r="D12" s="237" t="s">
        <v>61</v>
      </c>
      <c r="E12" s="238" t="s">
        <v>36</v>
      </c>
      <c r="F12" s="236" t="s">
        <v>63</v>
      </c>
      <c r="G12" s="71" t="s">
        <v>11</v>
      </c>
      <c r="H12" s="73" t="s">
        <v>11</v>
      </c>
      <c r="I12" s="239"/>
      <c r="J12" s="60"/>
      <c r="K12" s="71"/>
      <c r="L12" s="71"/>
      <c r="M12" s="74" t="s">
        <v>476</v>
      </c>
      <c r="N12" s="70"/>
      <c r="O12" s="70"/>
      <c r="P12" s="70"/>
      <c r="Q12" s="70"/>
      <c r="R12" s="70"/>
      <c r="S12" s="74" t="s">
        <v>476</v>
      </c>
      <c r="T12" s="92">
        <v>56</v>
      </c>
      <c r="U12" s="92">
        <v>50</v>
      </c>
      <c r="V12" s="138">
        <v>55</v>
      </c>
      <c r="W12" s="91">
        <v>55</v>
      </c>
      <c r="X12" s="57">
        <f t="shared" ref="X12:X43" si="0">SUM(T12:W12)</f>
        <v>216</v>
      </c>
      <c r="Y12" s="58">
        <f>ROUND(X12/40,1)</f>
        <v>5.4</v>
      </c>
      <c r="Z12" s="71" t="str">
        <f t="shared" ref="Z12:Z42" si="1">+IF($G12=0,"Không đủ ĐKDT","")</f>
        <v/>
      </c>
      <c r="AB12" s="189"/>
      <c r="AC12" s="118"/>
      <c r="AD12" s="44"/>
    </row>
    <row r="13" spans="1:33" s="53" customFormat="1" ht="20.25" customHeight="1">
      <c r="B13" s="40">
        <v>2</v>
      </c>
      <c r="C13" s="124" t="s">
        <v>156</v>
      </c>
      <c r="D13" s="112" t="s">
        <v>155</v>
      </c>
      <c r="E13" s="113" t="s">
        <v>36</v>
      </c>
      <c r="F13" s="124" t="s">
        <v>157</v>
      </c>
      <c r="G13" s="67" t="s">
        <v>11</v>
      </c>
      <c r="H13" s="72" t="s">
        <v>11</v>
      </c>
      <c r="I13" s="87"/>
      <c r="J13" s="61"/>
      <c r="K13" s="67"/>
      <c r="L13" s="67"/>
      <c r="M13" s="75" t="s">
        <v>476</v>
      </c>
      <c r="N13" s="69"/>
      <c r="O13" s="69"/>
      <c r="P13" s="69"/>
      <c r="Q13" s="69"/>
      <c r="R13" s="69"/>
      <c r="S13" s="75" t="s">
        <v>476</v>
      </c>
      <c r="T13" s="138">
        <v>40</v>
      </c>
      <c r="U13" s="138">
        <v>70</v>
      </c>
      <c r="V13" s="92">
        <v>35</v>
      </c>
      <c r="W13" s="91">
        <v>55</v>
      </c>
      <c r="X13" s="57">
        <f t="shared" si="0"/>
        <v>200</v>
      </c>
      <c r="Y13" s="58">
        <f>ROUND(X13/40,1)</f>
        <v>5</v>
      </c>
      <c r="Z13" s="67" t="str">
        <f t="shared" si="1"/>
        <v/>
      </c>
      <c r="AB13" s="189"/>
      <c r="AC13" s="118"/>
      <c r="AD13" s="44"/>
    </row>
    <row r="14" spans="1:33" s="53" customFormat="1" ht="20.25" customHeight="1">
      <c r="B14" s="40">
        <v>3</v>
      </c>
      <c r="C14" s="123" t="s">
        <v>209</v>
      </c>
      <c r="D14" s="110" t="s">
        <v>329</v>
      </c>
      <c r="E14" s="111" t="s">
        <v>36</v>
      </c>
      <c r="F14" s="123" t="s">
        <v>127</v>
      </c>
      <c r="G14" s="67" t="s">
        <v>11</v>
      </c>
      <c r="H14" s="72" t="s">
        <v>11</v>
      </c>
      <c r="I14" s="87"/>
      <c r="J14" s="61"/>
      <c r="K14" s="67"/>
      <c r="L14" s="67"/>
      <c r="M14" s="75" t="s">
        <v>476</v>
      </c>
      <c r="N14" s="69"/>
      <c r="O14" s="69"/>
      <c r="P14" s="69"/>
      <c r="Q14" s="69"/>
      <c r="R14" s="69"/>
      <c r="S14" s="75" t="s">
        <v>476</v>
      </c>
      <c r="T14" s="138">
        <v>85</v>
      </c>
      <c r="U14" s="138">
        <v>85</v>
      </c>
      <c r="V14" s="138">
        <v>88</v>
      </c>
      <c r="W14" s="132">
        <v>90</v>
      </c>
      <c r="X14" s="57">
        <f t="shared" si="0"/>
        <v>348</v>
      </c>
      <c r="Y14" s="58">
        <f>ROUND(X14/40,1)</f>
        <v>8.6999999999999993</v>
      </c>
      <c r="Z14" s="67" t="str">
        <f t="shared" si="1"/>
        <v/>
      </c>
      <c r="AB14" s="189"/>
      <c r="AC14" s="118"/>
      <c r="AD14" s="44"/>
    </row>
    <row r="15" spans="1:33" s="53" customFormat="1" ht="20.25" customHeight="1">
      <c r="A15" s="119"/>
      <c r="B15" s="40">
        <v>4</v>
      </c>
      <c r="C15" s="123" t="s">
        <v>236</v>
      </c>
      <c r="D15" s="110" t="s">
        <v>361</v>
      </c>
      <c r="E15" s="111" t="s">
        <v>36</v>
      </c>
      <c r="F15" s="123" t="s">
        <v>418</v>
      </c>
      <c r="G15" s="67" t="s">
        <v>11</v>
      </c>
      <c r="H15" s="72" t="s">
        <v>11</v>
      </c>
      <c r="I15" s="87"/>
      <c r="J15" s="61"/>
      <c r="K15" s="67"/>
      <c r="L15" s="67"/>
      <c r="M15" s="75" t="s">
        <v>476</v>
      </c>
      <c r="N15" s="69"/>
      <c r="O15" s="69"/>
      <c r="P15" s="69"/>
      <c r="Q15" s="69"/>
      <c r="R15" s="69"/>
      <c r="S15" s="75" t="s">
        <v>476</v>
      </c>
      <c r="T15" s="138">
        <v>70</v>
      </c>
      <c r="U15" s="138">
        <v>85</v>
      </c>
      <c r="V15" s="138">
        <v>75</v>
      </c>
      <c r="W15" s="132">
        <v>60</v>
      </c>
      <c r="X15" s="57">
        <f t="shared" si="0"/>
        <v>290</v>
      </c>
      <c r="Y15" s="58">
        <f>ROUND(X15/40,1)</f>
        <v>7.3</v>
      </c>
      <c r="Z15" s="67" t="str">
        <f t="shared" si="1"/>
        <v/>
      </c>
      <c r="AB15" s="226"/>
      <c r="AC15" s="227"/>
      <c r="AD15" s="228"/>
      <c r="AE15" s="119"/>
      <c r="AF15" s="119"/>
      <c r="AG15" s="119"/>
    </row>
    <row r="16" spans="1:33" s="53" customFormat="1" ht="20.25" customHeight="1">
      <c r="B16" s="40">
        <v>5</v>
      </c>
      <c r="C16" s="123" t="s">
        <v>187</v>
      </c>
      <c r="D16" s="110" t="s">
        <v>298</v>
      </c>
      <c r="E16" s="111" t="s">
        <v>299</v>
      </c>
      <c r="F16" s="123" t="s">
        <v>427</v>
      </c>
      <c r="G16" s="67" t="s">
        <v>11</v>
      </c>
      <c r="H16" s="72" t="s">
        <v>11</v>
      </c>
      <c r="I16" s="87"/>
      <c r="J16" s="61"/>
      <c r="K16" s="67"/>
      <c r="L16" s="67"/>
      <c r="M16" s="75" t="s">
        <v>476</v>
      </c>
      <c r="N16" s="69"/>
      <c r="O16" s="69"/>
      <c r="P16" s="69"/>
      <c r="Q16" s="69"/>
      <c r="R16" s="69"/>
      <c r="S16" s="75" t="s">
        <v>476</v>
      </c>
      <c r="T16" s="138">
        <v>55</v>
      </c>
      <c r="U16" s="138">
        <v>50</v>
      </c>
      <c r="V16" s="138">
        <v>35</v>
      </c>
      <c r="W16" s="132">
        <v>65</v>
      </c>
      <c r="X16" s="57">
        <f t="shared" si="0"/>
        <v>205</v>
      </c>
      <c r="Y16" s="58">
        <f>ROUND(X16/40,1)</f>
        <v>5.0999999999999996</v>
      </c>
      <c r="Z16" s="67" t="str">
        <f t="shared" si="1"/>
        <v/>
      </c>
      <c r="AB16" s="189"/>
      <c r="AC16" s="118"/>
      <c r="AD16" s="44"/>
    </row>
    <row r="17" spans="1:33" s="53" customFormat="1" ht="20.25" customHeight="1">
      <c r="A17" s="4"/>
      <c r="B17" s="40">
        <v>6</v>
      </c>
      <c r="C17" s="124" t="s">
        <v>153</v>
      </c>
      <c r="D17" s="112" t="s">
        <v>151</v>
      </c>
      <c r="E17" s="113" t="s">
        <v>152</v>
      </c>
      <c r="F17" s="124" t="s">
        <v>154</v>
      </c>
      <c r="G17" s="67" t="s">
        <v>11</v>
      </c>
      <c r="H17" s="72" t="s">
        <v>11</v>
      </c>
      <c r="I17" s="87"/>
      <c r="J17" s="61"/>
      <c r="K17" s="67"/>
      <c r="L17" s="67"/>
      <c r="M17" s="75" t="s">
        <v>476</v>
      </c>
      <c r="N17" s="69"/>
      <c r="O17" s="69"/>
      <c r="P17" s="69"/>
      <c r="Q17" s="69"/>
      <c r="R17" s="69"/>
      <c r="S17" s="75" t="s">
        <v>476</v>
      </c>
      <c r="T17" s="92">
        <v>48</v>
      </c>
      <c r="U17" s="92">
        <v>30</v>
      </c>
      <c r="V17" s="138" t="s">
        <v>559</v>
      </c>
      <c r="W17" s="91">
        <v>60</v>
      </c>
      <c r="X17" s="57">
        <f t="shared" si="0"/>
        <v>138</v>
      </c>
      <c r="Y17" s="132" t="s">
        <v>559</v>
      </c>
      <c r="Z17" s="67" t="str">
        <f t="shared" si="1"/>
        <v/>
      </c>
      <c r="AB17" s="52"/>
      <c r="AC17" s="43"/>
      <c r="AD17" s="44"/>
      <c r="AE17" s="4"/>
      <c r="AF17" s="4"/>
      <c r="AG17" s="4"/>
    </row>
    <row r="18" spans="1:33" s="53" customFormat="1" ht="20.25" customHeight="1">
      <c r="B18" s="40">
        <v>7</v>
      </c>
      <c r="C18" s="123" t="s">
        <v>213</v>
      </c>
      <c r="D18" s="110" t="s">
        <v>334</v>
      </c>
      <c r="E18" s="111" t="s">
        <v>152</v>
      </c>
      <c r="F18" s="123" t="s">
        <v>437</v>
      </c>
      <c r="G18" s="67" t="s">
        <v>11</v>
      </c>
      <c r="H18" s="72" t="s">
        <v>11</v>
      </c>
      <c r="I18" s="87"/>
      <c r="J18" s="61"/>
      <c r="K18" s="67"/>
      <c r="L18" s="67"/>
      <c r="M18" s="75" t="s">
        <v>476</v>
      </c>
      <c r="N18" s="69"/>
      <c r="O18" s="69"/>
      <c r="P18" s="69"/>
      <c r="Q18" s="69"/>
      <c r="R18" s="69"/>
      <c r="S18" s="75" t="s">
        <v>476</v>
      </c>
      <c r="T18" s="138">
        <v>55</v>
      </c>
      <c r="U18" s="138">
        <v>60</v>
      </c>
      <c r="V18" s="138">
        <v>30</v>
      </c>
      <c r="W18" s="132">
        <v>50</v>
      </c>
      <c r="X18" s="57">
        <f t="shared" si="0"/>
        <v>195</v>
      </c>
      <c r="Y18" s="58">
        <f>ROUND(X18/40,1)</f>
        <v>4.9000000000000004</v>
      </c>
      <c r="Z18" s="67" t="str">
        <f t="shared" si="1"/>
        <v/>
      </c>
      <c r="AB18" s="189"/>
      <c r="AC18" s="118"/>
      <c r="AD18" s="44"/>
    </row>
    <row r="19" spans="1:33" s="53" customFormat="1" ht="20.25" customHeight="1">
      <c r="B19" s="40">
        <v>8</v>
      </c>
      <c r="C19" s="123" t="s">
        <v>481</v>
      </c>
      <c r="D19" s="110" t="s">
        <v>480</v>
      </c>
      <c r="E19" s="111" t="s">
        <v>152</v>
      </c>
      <c r="F19" s="123" t="s">
        <v>482</v>
      </c>
      <c r="G19" s="67" t="s">
        <v>11</v>
      </c>
      <c r="H19" s="72" t="s">
        <v>11</v>
      </c>
      <c r="I19" s="87"/>
      <c r="J19" s="61"/>
      <c r="K19" s="67"/>
      <c r="L19" s="67"/>
      <c r="M19" s="75" t="s">
        <v>476</v>
      </c>
      <c r="N19" s="69"/>
      <c r="O19" s="69"/>
      <c r="P19" s="69"/>
      <c r="Q19" s="69"/>
      <c r="R19" s="69"/>
      <c r="S19" s="75" t="s">
        <v>476</v>
      </c>
      <c r="T19" s="138">
        <v>85</v>
      </c>
      <c r="U19" s="138">
        <v>95</v>
      </c>
      <c r="V19" s="138">
        <v>90</v>
      </c>
      <c r="W19" s="132">
        <v>85</v>
      </c>
      <c r="X19" s="57">
        <f t="shared" si="0"/>
        <v>355</v>
      </c>
      <c r="Y19" s="58">
        <f>ROUND(X19/40,1)</f>
        <v>8.9</v>
      </c>
      <c r="Z19" s="67" t="str">
        <f t="shared" si="1"/>
        <v/>
      </c>
      <c r="AB19" s="189"/>
      <c r="AC19" s="118"/>
      <c r="AD19" s="44"/>
    </row>
    <row r="20" spans="1:33" s="53" customFormat="1" ht="20.25" customHeight="1">
      <c r="B20" s="40">
        <v>9</v>
      </c>
      <c r="C20" s="123" t="s">
        <v>235</v>
      </c>
      <c r="D20" s="110" t="s">
        <v>81</v>
      </c>
      <c r="E20" s="111" t="s">
        <v>360</v>
      </c>
      <c r="F20" s="123" t="s">
        <v>418</v>
      </c>
      <c r="G20" s="67" t="s">
        <v>11</v>
      </c>
      <c r="H20" s="72" t="s">
        <v>11</v>
      </c>
      <c r="I20" s="87"/>
      <c r="J20" s="61"/>
      <c r="K20" s="67"/>
      <c r="L20" s="67"/>
      <c r="M20" s="75" t="s">
        <v>476</v>
      </c>
      <c r="N20" s="69"/>
      <c r="O20" s="69"/>
      <c r="P20" s="69"/>
      <c r="Q20" s="69"/>
      <c r="R20" s="69"/>
      <c r="S20" s="75" t="s">
        <v>476</v>
      </c>
      <c r="T20" s="138">
        <v>65</v>
      </c>
      <c r="U20" s="138">
        <v>60</v>
      </c>
      <c r="V20" s="138">
        <v>65</v>
      </c>
      <c r="W20" s="132">
        <v>75</v>
      </c>
      <c r="X20" s="57">
        <f t="shared" si="0"/>
        <v>265</v>
      </c>
      <c r="Y20" s="58">
        <f>ROUND(X20/40,1)</f>
        <v>6.6</v>
      </c>
      <c r="Z20" s="67" t="str">
        <f t="shared" si="1"/>
        <v/>
      </c>
      <c r="AB20" s="189"/>
      <c r="AC20" s="118"/>
      <c r="AD20" s="44"/>
    </row>
    <row r="21" spans="1:33" s="53" customFormat="1" ht="20.25" customHeight="1">
      <c r="B21" s="40">
        <v>10</v>
      </c>
      <c r="C21" s="123" t="s">
        <v>193</v>
      </c>
      <c r="D21" s="110" t="s">
        <v>307</v>
      </c>
      <c r="E21" s="111" t="s">
        <v>308</v>
      </c>
      <c r="F21" s="123" t="s">
        <v>431</v>
      </c>
      <c r="G21" s="67" t="s">
        <v>11</v>
      </c>
      <c r="H21" s="72" t="s">
        <v>11</v>
      </c>
      <c r="I21" s="87"/>
      <c r="J21" s="61"/>
      <c r="K21" s="67"/>
      <c r="L21" s="67"/>
      <c r="M21" s="75" t="s">
        <v>476</v>
      </c>
      <c r="N21" s="69"/>
      <c r="O21" s="69"/>
      <c r="P21" s="69"/>
      <c r="Q21" s="69"/>
      <c r="R21" s="69"/>
      <c r="S21" s="75" t="s">
        <v>476</v>
      </c>
      <c r="T21" s="138">
        <v>78</v>
      </c>
      <c r="U21" s="138">
        <v>95</v>
      </c>
      <c r="V21" s="138">
        <v>85</v>
      </c>
      <c r="W21" s="132">
        <v>70</v>
      </c>
      <c r="X21" s="57">
        <f t="shared" si="0"/>
        <v>328</v>
      </c>
      <c r="Y21" s="58">
        <f>ROUND(X21/40,1)</f>
        <v>8.1999999999999993</v>
      </c>
      <c r="Z21" s="67" t="str">
        <f t="shared" si="1"/>
        <v/>
      </c>
      <c r="AB21" s="189"/>
      <c r="AC21" s="118"/>
      <c r="AD21" s="44"/>
    </row>
    <row r="22" spans="1:33" s="53" customFormat="1" ht="20.25" customHeight="1">
      <c r="A22" s="4"/>
      <c r="B22" s="40">
        <v>11</v>
      </c>
      <c r="C22" s="123" t="s">
        <v>180</v>
      </c>
      <c r="D22" s="110" t="s">
        <v>285</v>
      </c>
      <c r="E22" s="111" t="s">
        <v>286</v>
      </c>
      <c r="F22" s="123" t="s">
        <v>419</v>
      </c>
      <c r="G22" s="67" t="s">
        <v>11</v>
      </c>
      <c r="H22" s="72" t="s">
        <v>11</v>
      </c>
      <c r="I22" s="87"/>
      <c r="J22" s="61"/>
      <c r="K22" s="67"/>
      <c r="L22" s="67"/>
      <c r="M22" s="75" t="s">
        <v>476</v>
      </c>
      <c r="N22" s="69"/>
      <c r="O22" s="69"/>
      <c r="P22" s="69"/>
      <c r="Q22" s="69"/>
      <c r="R22" s="69"/>
      <c r="S22" s="75" t="s">
        <v>476</v>
      </c>
      <c r="T22" s="138" t="s">
        <v>559</v>
      </c>
      <c r="U22" s="138" t="s">
        <v>559</v>
      </c>
      <c r="V22" s="138" t="s">
        <v>559</v>
      </c>
      <c r="W22" s="132" t="s">
        <v>559</v>
      </c>
      <c r="X22" s="57">
        <f t="shared" si="0"/>
        <v>0</v>
      </c>
      <c r="Y22" s="132" t="s">
        <v>559</v>
      </c>
      <c r="Z22" s="67" t="str">
        <f t="shared" si="1"/>
        <v/>
      </c>
      <c r="AB22" s="52"/>
      <c r="AC22" s="43"/>
      <c r="AD22" s="44"/>
      <c r="AE22" s="4"/>
      <c r="AF22" s="4"/>
      <c r="AG22" s="4"/>
    </row>
    <row r="23" spans="1:33" s="53" customFormat="1" ht="20.25" customHeight="1">
      <c r="B23" s="40">
        <v>12</v>
      </c>
      <c r="C23" s="123" t="s">
        <v>224</v>
      </c>
      <c r="D23" s="110" t="s">
        <v>64</v>
      </c>
      <c r="E23" s="111" t="s">
        <v>286</v>
      </c>
      <c r="F23" s="123" t="s">
        <v>449</v>
      </c>
      <c r="G23" s="67" t="s">
        <v>11</v>
      </c>
      <c r="H23" s="72" t="s">
        <v>11</v>
      </c>
      <c r="I23" s="87"/>
      <c r="J23" s="61"/>
      <c r="K23" s="67"/>
      <c r="L23" s="67"/>
      <c r="M23" s="75" t="s">
        <v>476</v>
      </c>
      <c r="N23" s="69"/>
      <c r="O23" s="69"/>
      <c r="P23" s="69"/>
      <c r="Q23" s="69"/>
      <c r="R23" s="69"/>
      <c r="S23" s="75" t="s">
        <v>476</v>
      </c>
      <c r="T23" s="138">
        <v>95</v>
      </c>
      <c r="U23" s="138">
        <v>95</v>
      </c>
      <c r="V23" s="138">
        <v>95</v>
      </c>
      <c r="W23" s="132">
        <v>100</v>
      </c>
      <c r="X23" s="57">
        <f t="shared" si="0"/>
        <v>385</v>
      </c>
      <c r="Y23" s="58">
        <f>ROUND(X23/40,1)</f>
        <v>9.6</v>
      </c>
      <c r="Z23" s="67" t="str">
        <f t="shared" si="1"/>
        <v/>
      </c>
      <c r="AB23" s="189"/>
      <c r="AC23" s="118"/>
      <c r="AD23" s="44"/>
    </row>
    <row r="24" spans="1:33" s="53" customFormat="1" ht="20.25" customHeight="1">
      <c r="B24" s="40">
        <v>13</v>
      </c>
      <c r="C24" s="123" t="s">
        <v>199</v>
      </c>
      <c r="D24" s="110" t="s">
        <v>316</v>
      </c>
      <c r="E24" s="111" t="s">
        <v>317</v>
      </c>
      <c r="F24" s="123" t="s">
        <v>420</v>
      </c>
      <c r="G24" s="67" t="s">
        <v>11</v>
      </c>
      <c r="H24" s="72" t="s">
        <v>11</v>
      </c>
      <c r="I24" s="87"/>
      <c r="J24" s="61"/>
      <c r="K24" s="67"/>
      <c r="L24" s="67"/>
      <c r="M24" s="75" t="s">
        <v>476</v>
      </c>
      <c r="N24" s="69"/>
      <c r="O24" s="69"/>
      <c r="P24" s="69"/>
      <c r="Q24" s="69"/>
      <c r="R24" s="69"/>
      <c r="S24" s="75" t="s">
        <v>476</v>
      </c>
      <c r="T24" s="138">
        <v>60</v>
      </c>
      <c r="U24" s="138">
        <v>45</v>
      </c>
      <c r="V24" s="138">
        <v>50</v>
      </c>
      <c r="W24" s="132">
        <v>50</v>
      </c>
      <c r="X24" s="57">
        <f t="shared" si="0"/>
        <v>205</v>
      </c>
      <c r="Y24" s="58">
        <f>ROUND(X24/40,1)</f>
        <v>5.0999999999999996</v>
      </c>
      <c r="Z24" s="67" t="str">
        <f t="shared" si="1"/>
        <v/>
      </c>
      <c r="AB24" s="189"/>
      <c r="AC24" s="118"/>
      <c r="AD24" s="44"/>
      <c r="AG24" s="53" t="s">
        <v>509</v>
      </c>
    </row>
    <row r="25" spans="1:33" s="53" customFormat="1" ht="20.25" customHeight="1">
      <c r="B25" s="40">
        <v>14</v>
      </c>
      <c r="C25" s="123" t="s">
        <v>208</v>
      </c>
      <c r="D25" s="110" t="s">
        <v>328</v>
      </c>
      <c r="E25" s="111" t="s">
        <v>317</v>
      </c>
      <c r="F25" s="123" t="s">
        <v>418</v>
      </c>
      <c r="G25" s="67" t="s">
        <v>11</v>
      </c>
      <c r="H25" s="72" t="s">
        <v>11</v>
      </c>
      <c r="I25" s="87"/>
      <c r="J25" s="61"/>
      <c r="K25" s="67"/>
      <c r="L25" s="67"/>
      <c r="M25" s="75" t="s">
        <v>476</v>
      </c>
      <c r="N25" s="69"/>
      <c r="O25" s="69"/>
      <c r="P25" s="69"/>
      <c r="Q25" s="69"/>
      <c r="R25" s="69"/>
      <c r="S25" s="75" t="s">
        <v>476</v>
      </c>
      <c r="T25" s="138">
        <v>75</v>
      </c>
      <c r="U25" s="138">
        <v>85</v>
      </c>
      <c r="V25" s="138">
        <v>70</v>
      </c>
      <c r="W25" s="132">
        <v>85</v>
      </c>
      <c r="X25" s="57">
        <f t="shared" si="0"/>
        <v>315</v>
      </c>
      <c r="Y25" s="58">
        <f>ROUND(X25/40,1)</f>
        <v>7.9</v>
      </c>
      <c r="Z25" s="67" t="str">
        <f t="shared" si="1"/>
        <v/>
      </c>
      <c r="AB25" s="189"/>
      <c r="AC25" s="118"/>
      <c r="AD25" s="44"/>
    </row>
    <row r="26" spans="1:33" s="53" customFormat="1" ht="20.25" customHeight="1">
      <c r="B26" s="40">
        <v>15</v>
      </c>
      <c r="C26" s="123" t="s">
        <v>256</v>
      </c>
      <c r="D26" s="110" t="s">
        <v>386</v>
      </c>
      <c r="E26" s="111" t="s">
        <v>317</v>
      </c>
      <c r="F26" s="123" t="s">
        <v>462</v>
      </c>
      <c r="G26" s="67" t="s">
        <v>11</v>
      </c>
      <c r="H26" s="72" t="s">
        <v>11</v>
      </c>
      <c r="I26" s="87"/>
      <c r="J26" s="61"/>
      <c r="K26" s="67"/>
      <c r="L26" s="67"/>
      <c r="M26" s="75" t="s">
        <v>476</v>
      </c>
      <c r="N26" s="69"/>
      <c r="O26" s="69"/>
      <c r="P26" s="69"/>
      <c r="Q26" s="69"/>
      <c r="R26" s="69"/>
      <c r="S26" s="75" t="s">
        <v>476</v>
      </c>
      <c r="T26" s="138">
        <v>50</v>
      </c>
      <c r="U26" s="138">
        <v>70</v>
      </c>
      <c r="V26" s="138">
        <v>45</v>
      </c>
      <c r="W26" s="132">
        <v>50</v>
      </c>
      <c r="X26" s="57">
        <f t="shared" si="0"/>
        <v>215</v>
      </c>
      <c r="Y26" s="58">
        <f>ROUND(X26/40,1)</f>
        <v>5.4</v>
      </c>
      <c r="Z26" s="67" t="str">
        <f t="shared" si="1"/>
        <v/>
      </c>
      <c r="AB26" s="189"/>
      <c r="AC26" s="118"/>
      <c r="AD26" s="44"/>
      <c r="AF26" s="53" t="s">
        <v>512</v>
      </c>
    </row>
    <row r="27" spans="1:33" s="53" customFormat="1" ht="20.25" customHeight="1">
      <c r="A27" s="4"/>
      <c r="B27" s="40">
        <v>16</v>
      </c>
      <c r="C27" s="123" t="s">
        <v>200</v>
      </c>
      <c r="D27" s="110" t="s">
        <v>318</v>
      </c>
      <c r="E27" s="111" t="s">
        <v>319</v>
      </c>
      <c r="F27" s="123" t="s">
        <v>435</v>
      </c>
      <c r="G27" s="67" t="s">
        <v>11</v>
      </c>
      <c r="H27" s="72" t="s">
        <v>11</v>
      </c>
      <c r="I27" s="87"/>
      <c r="J27" s="61"/>
      <c r="K27" s="67"/>
      <c r="L27" s="67"/>
      <c r="M27" s="75" t="s">
        <v>476</v>
      </c>
      <c r="N27" s="69"/>
      <c r="O27" s="69"/>
      <c r="P27" s="69"/>
      <c r="Q27" s="69"/>
      <c r="R27" s="69"/>
      <c r="S27" s="75" t="s">
        <v>476</v>
      </c>
      <c r="T27" s="138" t="s">
        <v>559</v>
      </c>
      <c r="U27" s="138" t="s">
        <v>559</v>
      </c>
      <c r="V27" s="138" t="s">
        <v>559</v>
      </c>
      <c r="W27" s="132" t="s">
        <v>559</v>
      </c>
      <c r="X27" s="57">
        <f t="shared" si="0"/>
        <v>0</v>
      </c>
      <c r="Y27" s="132" t="s">
        <v>559</v>
      </c>
      <c r="Z27" s="67" t="str">
        <f t="shared" si="1"/>
        <v/>
      </c>
      <c r="AB27" s="52"/>
      <c r="AC27" s="43"/>
      <c r="AD27" s="44"/>
      <c r="AE27" s="4"/>
      <c r="AF27" s="4"/>
      <c r="AG27" s="4"/>
    </row>
    <row r="28" spans="1:33" s="53" customFormat="1" ht="20.25" customHeight="1">
      <c r="B28" s="40">
        <v>17</v>
      </c>
      <c r="C28" s="123" t="s">
        <v>206</v>
      </c>
      <c r="D28" s="110" t="s">
        <v>325</v>
      </c>
      <c r="E28" s="111" t="s">
        <v>304</v>
      </c>
      <c r="F28" s="123" t="s">
        <v>440</v>
      </c>
      <c r="G28" s="67" t="s">
        <v>11</v>
      </c>
      <c r="H28" s="72" t="s">
        <v>11</v>
      </c>
      <c r="I28" s="87"/>
      <c r="J28" s="61"/>
      <c r="K28" s="67"/>
      <c r="L28" s="67"/>
      <c r="M28" s="75" t="s">
        <v>476</v>
      </c>
      <c r="N28" s="69"/>
      <c r="O28" s="69"/>
      <c r="P28" s="69"/>
      <c r="Q28" s="69"/>
      <c r="R28" s="69"/>
      <c r="S28" s="75" t="s">
        <v>476</v>
      </c>
      <c r="T28" s="138">
        <v>15</v>
      </c>
      <c r="U28" s="138">
        <v>0</v>
      </c>
      <c r="V28" s="138">
        <v>68</v>
      </c>
      <c r="W28" s="132" t="s">
        <v>559</v>
      </c>
      <c r="X28" s="57">
        <f t="shared" si="0"/>
        <v>83</v>
      </c>
      <c r="Y28" s="132" t="s">
        <v>559</v>
      </c>
      <c r="Z28" s="67" t="str">
        <f t="shared" si="1"/>
        <v/>
      </c>
      <c r="AB28" s="189"/>
      <c r="AC28" s="118"/>
      <c r="AD28" s="44"/>
      <c r="AG28" s="53" t="s">
        <v>508</v>
      </c>
    </row>
    <row r="29" spans="1:33" s="53" customFormat="1" ht="20.25" customHeight="1">
      <c r="B29" s="40">
        <v>18</v>
      </c>
      <c r="C29" s="124" t="s">
        <v>47</v>
      </c>
      <c r="D29" s="112" t="s">
        <v>43</v>
      </c>
      <c r="E29" s="113" t="s">
        <v>38</v>
      </c>
      <c r="F29" s="124" t="s">
        <v>48</v>
      </c>
      <c r="G29" s="68" t="s">
        <v>11</v>
      </c>
      <c r="H29" s="78" t="s">
        <v>11</v>
      </c>
      <c r="I29" s="87"/>
      <c r="J29" s="61"/>
      <c r="K29" s="67"/>
      <c r="L29" s="67"/>
      <c r="M29" s="75" t="s">
        <v>476</v>
      </c>
      <c r="N29" s="69"/>
      <c r="O29" s="69"/>
      <c r="P29" s="69"/>
      <c r="Q29" s="69"/>
      <c r="R29" s="69"/>
      <c r="S29" s="75" t="s">
        <v>476</v>
      </c>
      <c r="T29" s="215">
        <v>50</v>
      </c>
      <c r="U29" s="92">
        <v>50</v>
      </c>
      <c r="V29" s="92">
        <v>45</v>
      </c>
      <c r="W29" s="91">
        <v>40</v>
      </c>
      <c r="X29" s="57">
        <f t="shared" si="0"/>
        <v>185</v>
      </c>
      <c r="Y29" s="58">
        <f>ROUND(X29/40,1)</f>
        <v>4.5999999999999996</v>
      </c>
      <c r="Z29" s="67" t="str">
        <f t="shared" si="1"/>
        <v/>
      </c>
      <c r="AB29" s="189"/>
      <c r="AC29" s="118"/>
      <c r="AD29" s="44"/>
    </row>
    <row r="30" spans="1:33" s="53" customFormat="1" ht="20.25" customHeight="1">
      <c r="B30" s="40">
        <v>19</v>
      </c>
      <c r="C30" s="124" t="s">
        <v>106</v>
      </c>
      <c r="D30" s="112" t="s">
        <v>105</v>
      </c>
      <c r="E30" s="113" t="s">
        <v>38</v>
      </c>
      <c r="F30" s="124" t="s">
        <v>107</v>
      </c>
      <c r="G30" s="67" t="s">
        <v>11</v>
      </c>
      <c r="H30" s="72" t="s">
        <v>11</v>
      </c>
      <c r="I30" s="87"/>
      <c r="J30" s="61"/>
      <c r="K30" s="67"/>
      <c r="L30" s="67"/>
      <c r="M30" s="75" t="s">
        <v>476</v>
      </c>
      <c r="N30" s="69"/>
      <c r="O30" s="69"/>
      <c r="P30" s="69"/>
      <c r="Q30" s="69"/>
      <c r="R30" s="69"/>
      <c r="S30" s="75" t="s">
        <v>476</v>
      </c>
      <c r="T30" s="138">
        <v>55</v>
      </c>
      <c r="U30" s="92">
        <v>46</v>
      </c>
      <c r="V30" s="138">
        <v>55</v>
      </c>
      <c r="W30" s="91">
        <v>37</v>
      </c>
      <c r="X30" s="57">
        <f t="shared" si="0"/>
        <v>193</v>
      </c>
      <c r="Y30" s="58">
        <f>ROUND(X30/40,1)</f>
        <v>4.8</v>
      </c>
      <c r="Z30" s="67" t="str">
        <f t="shared" si="1"/>
        <v/>
      </c>
      <c r="AB30" s="189"/>
      <c r="AC30" s="118"/>
      <c r="AD30" s="44"/>
      <c r="AG30" s="53" t="s">
        <v>511</v>
      </c>
    </row>
    <row r="31" spans="1:33" s="53" customFormat="1" ht="20.25" customHeight="1">
      <c r="A31" s="4"/>
      <c r="B31" s="40">
        <v>20</v>
      </c>
      <c r="C31" s="124" t="s">
        <v>133</v>
      </c>
      <c r="D31" s="112" t="s">
        <v>132</v>
      </c>
      <c r="E31" s="113" t="s">
        <v>38</v>
      </c>
      <c r="F31" s="124" t="s">
        <v>134</v>
      </c>
      <c r="G31" s="67" t="s">
        <v>11</v>
      </c>
      <c r="H31" s="72" t="s">
        <v>11</v>
      </c>
      <c r="I31" s="87"/>
      <c r="J31" s="61"/>
      <c r="K31" s="67"/>
      <c r="L31" s="67"/>
      <c r="M31" s="75" t="s">
        <v>476</v>
      </c>
      <c r="N31" s="69"/>
      <c r="O31" s="69"/>
      <c r="P31" s="69"/>
      <c r="Q31" s="69"/>
      <c r="R31" s="69"/>
      <c r="S31" s="75" t="s">
        <v>476</v>
      </c>
      <c r="T31" s="92">
        <v>45</v>
      </c>
      <c r="U31" s="92">
        <v>45</v>
      </c>
      <c r="V31" s="138" t="s">
        <v>559</v>
      </c>
      <c r="W31" s="91">
        <v>40</v>
      </c>
      <c r="X31" s="57">
        <f t="shared" si="0"/>
        <v>130</v>
      </c>
      <c r="Y31" s="132" t="s">
        <v>559</v>
      </c>
      <c r="Z31" s="67" t="str">
        <f t="shared" si="1"/>
        <v/>
      </c>
      <c r="AB31" s="52"/>
      <c r="AC31" s="43"/>
      <c r="AD31" s="44"/>
      <c r="AE31" s="4"/>
      <c r="AF31" s="4"/>
      <c r="AG31" s="4"/>
    </row>
    <row r="32" spans="1:33" s="53" customFormat="1" ht="20.25" customHeight="1">
      <c r="B32" s="40">
        <v>21</v>
      </c>
      <c r="C32" s="123" t="s">
        <v>273</v>
      </c>
      <c r="D32" s="110" t="s">
        <v>406</v>
      </c>
      <c r="E32" s="111" t="s">
        <v>38</v>
      </c>
      <c r="F32" s="123" t="s">
        <v>448</v>
      </c>
      <c r="G32" s="67" t="s">
        <v>11</v>
      </c>
      <c r="H32" s="72" t="s">
        <v>11</v>
      </c>
      <c r="I32" s="87"/>
      <c r="J32" s="61"/>
      <c r="K32" s="67"/>
      <c r="L32" s="67"/>
      <c r="M32" s="75" t="s">
        <v>476</v>
      </c>
      <c r="N32" s="69"/>
      <c r="O32" s="69"/>
      <c r="P32" s="69"/>
      <c r="Q32" s="69"/>
      <c r="R32" s="69"/>
      <c r="S32" s="75" t="s">
        <v>476</v>
      </c>
      <c r="T32" s="138">
        <v>60</v>
      </c>
      <c r="U32" s="138">
        <v>60</v>
      </c>
      <c r="V32" s="138">
        <v>75</v>
      </c>
      <c r="W32" s="132">
        <v>75</v>
      </c>
      <c r="X32" s="57">
        <f t="shared" si="0"/>
        <v>270</v>
      </c>
      <c r="Y32" s="58">
        <f t="shared" ref="Y32:Y38" si="2">ROUND(X32/40,1)</f>
        <v>6.8</v>
      </c>
      <c r="Z32" s="67" t="str">
        <f t="shared" si="1"/>
        <v/>
      </c>
      <c r="AB32" s="189"/>
      <c r="AC32" s="118"/>
      <c r="AD32" s="44"/>
      <c r="AG32" s="53" t="s">
        <v>513</v>
      </c>
    </row>
    <row r="33" spans="1:33" s="53" customFormat="1" ht="20.25" customHeight="1">
      <c r="B33" s="40">
        <v>22</v>
      </c>
      <c r="C33" s="123" t="s">
        <v>205</v>
      </c>
      <c r="D33" s="110" t="s">
        <v>323</v>
      </c>
      <c r="E33" s="111" t="s">
        <v>324</v>
      </c>
      <c r="F33" s="123" t="s">
        <v>439</v>
      </c>
      <c r="G33" s="67" t="s">
        <v>11</v>
      </c>
      <c r="H33" s="72" t="s">
        <v>11</v>
      </c>
      <c r="I33" s="87"/>
      <c r="J33" s="61"/>
      <c r="K33" s="67"/>
      <c r="L33" s="67"/>
      <c r="M33" s="75" t="s">
        <v>476</v>
      </c>
      <c r="N33" s="69"/>
      <c r="O33" s="69"/>
      <c r="P33" s="69"/>
      <c r="Q33" s="69"/>
      <c r="R33" s="69"/>
      <c r="S33" s="75" t="s">
        <v>476</v>
      </c>
      <c r="T33" s="138">
        <v>65</v>
      </c>
      <c r="U33" s="138">
        <v>30</v>
      </c>
      <c r="V33" s="138">
        <v>86</v>
      </c>
      <c r="W33" s="132">
        <v>40</v>
      </c>
      <c r="X33" s="57">
        <f t="shared" si="0"/>
        <v>221</v>
      </c>
      <c r="Y33" s="58">
        <f t="shared" si="2"/>
        <v>5.5</v>
      </c>
      <c r="Z33" s="67" t="str">
        <f t="shared" si="1"/>
        <v/>
      </c>
      <c r="AB33" s="189"/>
      <c r="AC33" s="118"/>
      <c r="AD33" s="44"/>
      <c r="AG33" s="53" t="s">
        <v>507</v>
      </c>
    </row>
    <row r="34" spans="1:33" s="53" customFormat="1" ht="20.25" customHeight="1">
      <c r="B34" s="40">
        <v>23</v>
      </c>
      <c r="C34" s="123" t="s">
        <v>189</v>
      </c>
      <c r="D34" s="110" t="s">
        <v>290</v>
      </c>
      <c r="E34" s="111" t="s">
        <v>302</v>
      </c>
      <c r="F34" s="123" t="s">
        <v>428</v>
      </c>
      <c r="G34" s="67" t="s">
        <v>11</v>
      </c>
      <c r="H34" s="72" t="s">
        <v>11</v>
      </c>
      <c r="I34" s="87"/>
      <c r="J34" s="61"/>
      <c r="K34" s="67"/>
      <c r="L34" s="67"/>
      <c r="M34" s="75" t="s">
        <v>476</v>
      </c>
      <c r="N34" s="69"/>
      <c r="O34" s="69"/>
      <c r="P34" s="69"/>
      <c r="Q34" s="69"/>
      <c r="R34" s="69"/>
      <c r="S34" s="75" t="s">
        <v>476</v>
      </c>
      <c r="T34" s="138">
        <v>55</v>
      </c>
      <c r="U34" s="138">
        <v>80</v>
      </c>
      <c r="V34" s="138">
        <v>50</v>
      </c>
      <c r="W34" s="132">
        <v>75</v>
      </c>
      <c r="X34" s="57">
        <f t="shared" si="0"/>
        <v>260</v>
      </c>
      <c r="Y34" s="58">
        <f t="shared" si="2"/>
        <v>6.5</v>
      </c>
      <c r="Z34" s="67" t="str">
        <f t="shared" si="1"/>
        <v/>
      </c>
      <c r="AB34" s="189"/>
      <c r="AC34" s="118"/>
      <c r="AD34" s="44"/>
    </row>
    <row r="35" spans="1:33" s="53" customFormat="1" ht="20.25" customHeight="1">
      <c r="B35" s="40">
        <v>24</v>
      </c>
      <c r="C35" s="123" t="s">
        <v>198</v>
      </c>
      <c r="D35" s="110" t="s">
        <v>315</v>
      </c>
      <c r="E35" s="111" t="s">
        <v>302</v>
      </c>
      <c r="F35" s="123" t="s">
        <v>436</v>
      </c>
      <c r="G35" s="67" t="s">
        <v>11</v>
      </c>
      <c r="H35" s="72" t="s">
        <v>11</v>
      </c>
      <c r="I35" s="87"/>
      <c r="J35" s="61"/>
      <c r="K35" s="67"/>
      <c r="L35" s="67"/>
      <c r="M35" s="75" t="s">
        <v>476</v>
      </c>
      <c r="N35" s="69"/>
      <c r="O35" s="69"/>
      <c r="P35" s="69"/>
      <c r="Q35" s="69"/>
      <c r="R35" s="69"/>
      <c r="S35" s="75" t="s">
        <v>476</v>
      </c>
      <c r="T35" s="138">
        <v>55</v>
      </c>
      <c r="U35" s="138">
        <v>50</v>
      </c>
      <c r="V35" s="138">
        <v>45</v>
      </c>
      <c r="W35" s="132">
        <v>40</v>
      </c>
      <c r="X35" s="57">
        <f t="shared" si="0"/>
        <v>190</v>
      </c>
      <c r="Y35" s="58">
        <f t="shared" si="2"/>
        <v>4.8</v>
      </c>
      <c r="Z35" s="67" t="str">
        <f t="shared" si="1"/>
        <v/>
      </c>
      <c r="AB35" s="189"/>
      <c r="AC35" s="118"/>
      <c r="AD35" s="44"/>
      <c r="AG35" s="53" t="s">
        <v>510</v>
      </c>
    </row>
    <row r="36" spans="1:33" s="53" customFormat="1" ht="20.25" customHeight="1">
      <c r="A36" s="4"/>
      <c r="B36" s="40">
        <v>25</v>
      </c>
      <c r="C36" s="123" t="s">
        <v>230</v>
      </c>
      <c r="D36" s="110" t="s">
        <v>290</v>
      </c>
      <c r="E36" s="111" t="s">
        <v>302</v>
      </c>
      <c r="F36" s="123" t="s">
        <v>453</v>
      </c>
      <c r="G36" s="67" t="s">
        <v>11</v>
      </c>
      <c r="H36" s="72" t="s">
        <v>11</v>
      </c>
      <c r="I36" s="87"/>
      <c r="J36" s="61"/>
      <c r="K36" s="67"/>
      <c r="L36" s="67"/>
      <c r="M36" s="75" t="s">
        <v>477</v>
      </c>
      <c r="N36" s="69"/>
      <c r="O36" s="69"/>
      <c r="P36" s="69"/>
      <c r="Q36" s="69"/>
      <c r="R36" s="69"/>
      <c r="S36" s="75" t="s">
        <v>477</v>
      </c>
      <c r="T36" s="138">
        <v>33</v>
      </c>
      <c r="U36" s="138">
        <v>54</v>
      </c>
      <c r="V36" s="138">
        <v>56</v>
      </c>
      <c r="W36" s="132">
        <v>50</v>
      </c>
      <c r="X36" s="57">
        <f t="shared" si="0"/>
        <v>193</v>
      </c>
      <c r="Y36" s="58">
        <f t="shared" si="2"/>
        <v>4.8</v>
      </c>
      <c r="Z36" s="67" t="str">
        <f t="shared" si="1"/>
        <v/>
      </c>
      <c r="AB36" s="117"/>
      <c r="AC36" s="118"/>
      <c r="AD36" s="44"/>
      <c r="AE36" s="4"/>
      <c r="AF36" s="4" t="s">
        <v>520</v>
      </c>
    </row>
    <row r="37" spans="1:33" s="53" customFormat="1" ht="20.25" customHeight="1">
      <c r="A37" s="4"/>
      <c r="B37" s="40">
        <v>26</v>
      </c>
      <c r="C37" s="123" t="s">
        <v>232</v>
      </c>
      <c r="D37" s="110" t="s">
        <v>358</v>
      </c>
      <c r="E37" s="111" t="s">
        <v>302</v>
      </c>
      <c r="F37" s="123" t="s">
        <v>127</v>
      </c>
      <c r="G37" s="67" t="s">
        <v>11</v>
      </c>
      <c r="H37" s="72" t="s">
        <v>11</v>
      </c>
      <c r="I37" s="87"/>
      <c r="J37" s="61"/>
      <c r="K37" s="67"/>
      <c r="L37" s="67"/>
      <c r="M37" s="75" t="s">
        <v>477</v>
      </c>
      <c r="N37" s="69"/>
      <c r="O37" s="69"/>
      <c r="P37" s="69"/>
      <c r="Q37" s="69"/>
      <c r="R37" s="69"/>
      <c r="S37" s="75" t="s">
        <v>477</v>
      </c>
      <c r="T37" s="138">
        <v>80</v>
      </c>
      <c r="U37" s="138">
        <v>44</v>
      </c>
      <c r="V37" s="138">
        <v>40</v>
      </c>
      <c r="W37" s="132">
        <v>50</v>
      </c>
      <c r="X37" s="57">
        <f t="shared" si="0"/>
        <v>214</v>
      </c>
      <c r="Y37" s="58">
        <f t="shared" si="2"/>
        <v>5.4</v>
      </c>
      <c r="Z37" s="67" t="str">
        <f t="shared" si="1"/>
        <v/>
      </c>
      <c r="AB37" s="117"/>
      <c r="AC37" s="118"/>
      <c r="AD37" s="44"/>
      <c r="AF37" s="53" t="s">
        <v>521</v>
      </c>
    </row>
    <row r="38" spans="1:33" s="53" customFormat="1" ht="20.25" customHeight="1">
      <c r="A38" s="4"/>
      <c r="B38" s="40">
        <v>27</v>
      </c>
      <c r="C38" s="123" t="s">
        <v>240</v>
      </c>
      <c r="D38" s="110" t="s">
        <v>367</v>
      </c>
      <c r="E38" s="111" t="s">
        <v>302</v>
      </c>
      <c r="F38" s="123" t="s">
        <v>457</v>
      </c>
      <c r="G38" s="67" t="s">
        <v>11</v>
      </c>
      <c r="H38" s="72" t="s">
        <v>11</v>
      </c>
      <c r="I38" s="87"/>
      <c r="J38" s="61"/>
      <c r="K38" s="67"/>
      <c r="L38" s="67"/>
      <c r="M38" s="75" t="s">
        <v>477</v>
      </c>
      <c r="N38" s="69"/>
      <c r="O38" s="69"/>
      <c r="P38" s="69"/>
      <c r="Q38" s="69"/>
      <c r="R38" s="69"/>
      <c r="S38" s="75" t="s">
        <v>477</v>
      </c>
      <c r="T38" s="138">
        <v>73</v>
      </c>
      <c r="U38" s="138">
        <v>62</v>
      </c>
      <c r="V38" s="138">
        <v>76</v>
      </c>
      <c r="W38" s="132">
        <v>90</v>
      </c>
      <c r="X38" s="57">
        <f t="shared" si="0"/>
        <v>301</v>
      </c>
      <c r="Y38" s="58">
        <f t="shared" si="2"/>
        <v>7.5</v>
      </c>
      <c r="Z38" s="67" t="str">
        <f t="shared" si="1"/>
        <v/>
      </c>
      <c r="AB38" s="117"/>
      <c r="AC38" s="118"/>
      <c r="AD38" s="44"/>
      <c r="AE38" s="4"/>
      <c r="AF38" s="4"/>
      <c r="AG38" s="4"/>
    </row>
    <row r="39" spans="1:33" s="53" customFormat="1" ht="20.25" customHeight="1">
      <c r="A39" s="4"/>
      <c r="B39" s="40">
        <v>28</v>
      </c>
      <c r="C39" s="123" t="s">
        <v>178</v>
      </c>
      <c r="D39" s="110" t="s">
        <v>281</v>
      </c>
      <c r="E39" s="111" t="s">
        <v>282</v>
      </c>
      <c r="F39" s="123" t="s">
        <v>417</v>
      </c>
      <c r="G39" s="67" t="s">
        <v>11</v>
      </c>
      <c r="H39" s="72" t="s">
        <v>11</v>
      </c>
      <c r="I39" s="87"/>
      <c r="J39" s="61"/>
      <c r="K39" s="67"/>
      <c r="L39" s="67"/>
      <c r="M39" s="75" t="s">
        <v>477</v>
      </c>
      <c r="N39" s="69"/>
      <c r="O39" s="69"/>
      <c r="P39" s="69"/>
      <c r="Q39" s="69"/>
      <c r="R39" s="69"/>
      <c r="S39" s="75" t="s">
        <v>477</v>
      </c>
      <c r="T39" s="138" t="s">
        <v>559</v>
      </c>
      <c r="U39" s="138" t="s">
        <v>559</v>
      </c>
      <c r="V39" s="138" t="s">
        <v>559</v>
      </c>
      <c r="W39" s="132" t="s">
        <v>559</v>
      </c>
      <c r="X39" s="57">
        <f t="shared" si="0"/>
        <v>0</v>
      </c>
      <c r="Y39" s="132" t="s">
        <v>559</v>
      </c>
      <c r="Z39" s="67" t="str">
        <f t="shared" si="1"/>
        <v/>
      </c>
      <c r="AB39" s="52"/>
      <c r="AC39" s="43"/>
      <c r="AD39" s="44"/>
      <c r="AE39" s="4"/>
      <c r="AF39" s="4"/>
      <c r="AG39" s="4"/>
    </row>
    <row r="40" spans="1:33" s="53" customFormat="1" ht="20.25" customHeight="1">
      <c r="A40" s="4"/>
      <c r="B40" s="40">
        <v>29</v>
      </c>
      <c r="C40" s="123" t="s">
        <v>204</v>
      </c>
      <c r="D40" s="110" t="s">
        <v>311</v>
      </c>
      <c r="E40" s="111" t="s">
        <v>322</v>
      </c>
      <c r="F40" s="123" t="s">
        <v>433</v>
      </c>
      <c r="G40" s="67" t="s">
        <v>11</v>
      </c>
      <c r="H40" s="88" t="s">
        <v>11</v>
      </c>
      <c r="I40" s="87"/>
      <c r="J40" s="61"/>
      <c r="K40" s="67"/>
      <c r="L40" s="67"/>
      <c r="M40" s="75" t="s">
        <v>477</v>
      </c>
      <c r="N40" s="69"/>
      <c r="O40" s="69"/>
      <c r="P40" s="69"/>
      <c r="Q40" s="69"/>
      <c r="R40" s="69"/>
      <c r="S40" s="75" t="s">
        <v>477</v>
      </c>
      <c r="T40" s="138" t="s">
        <v>559</v>
      </c>
      <c r="U40" s="138" t="s">
        <v>559</v>
      </c>
      <c r="V40" s="138" t="s">
        <v>559</v>
      </c>
      <c r="W40" s="132" t="s">
        <v>559</v>
      </c>
      <c r="X40" s="57">
        <f t="shared" si="0"/>
        <v>0</v>
      </c>
      <c r="Y40" s="132" t="s">
        <v>559</v>
      </c>
      <c r="Z40" s="67" t="str">
        <f t="shared" si="1"/>
        <v/>
      </c>
      <c r="AB40" s="52"/>
      <c r="AC40" s="43"/>
      <c r="AD40" s="44"/>
      <c r="AE40" s="4"/>
      <c r="AF40" s="4"/>
      <c r="AG40" s="4"/>
    </row>
    <row r="41" spans="1:33" s="53" customFormat="1" ht="20.25" customHeight="1">
      <c r="A41" s="4"/>
      <c r="B41" s="40">
        <v>30</v>
      </c>
      <c r="C41" s="123" t="s">
        <v>223</v>
      </c>
      <c r="D41" s="110" t="s">
        <v>108</v>
      </c>
      <c r="E41" s="111" t="s">
        <v>322</v>
      </c>
      <c r="F41" s="123" t="s">
        <v>448</v>
      </c>
      <c r="G41" s="67" t="s">
        <v>11</v>
      </c>
      <c r="H41" s="72" t="s">
        <v>11</v>
      </c>
      <c r="I41" s="87"/>
      <c r="J41" s="61"/>
      <c r="K41" s="67"/>
      <c r="L41" s="67"/>
      <c r="M41" s="75" t="s">
        <v>477</v>
      </c>
      <c r="N41" s="69"/>
      <c r="O41" s="69"/>
      <c r="P41" s="69"/>
      <c r="Q41" s="69"/>
      <c r="R41" s="69"/>
      <c r="S41" s="75" t="s">
        <v>477</v>
      </c>
      <c r="T41" s="138">
        <v>46</v>
      </c>
      <c r="U41" s="138">
        <v>50</v>
      </c>
      <c r="V41" s="138">
        <v>36</v>
      </c>
      <c r="W41" s="132">
        <v>60</v>
      </c>
      <c r="X41" s="57">
        <f t="shared" si="0"/>
        <v>192</v>
      </c>
      <c r="Y41" s="58">
        <f>ROUND(X41/40,1)</f>
        <v>4.8</v>
      </c>
      <c r="Z41" s="67" t="str">
        <f t="shared" si="1"/>
        <v/>
      </c>
      <c r="AB41" s="117"/>
      <c r="AC41" s="118"/>
      <c r="AD41" s="44"/>
      <c r="AG41" s="4"/>
    </row>
    <row r="42" spans="1:33" s="53" customFormat="1" ht="20.25" customHeight="1">
      <c r="A42" s="4"/>
      <c r="B42" s="40">
        <v>31</v>
      </c>
      <c r="C42" s="124" t="s">
        <v>53</v>
      </c>
      <c r="D42" s="112" t="s">
        <v>51</v>
      </c>
      <c r="E42" s="113" t="s">
        <v>52</v>
      </c>
      <c r="F42" s="124" t="s">
        <v>57</v>
      </c>
      <c r="G42" s="67" t="s">
        <v>11</v>
      </c>
      <c r="H42" s="72" t="s">
        <v>11</v>
      </c>
      <c r="I42" s="87"/>
      <c r="J42" s="61"/>
      <c r="K42" s="67"/>
      <c r="L42" s="67"/>
      <c r="M42" s="75" t="s">
        <v>477</v>
      </c>
      <c r="N42" s="69"/>
      <c r="O42" s="69"/>
      <c r="P42" s="69"/>
      <c r="Q42" s="69"/>
      <c r="R42" s="69"/>
      <c r="S42" s="75" t="s">
        <v>477</v>
      </c>
      <c r="T42" s="92">
        <v>40</v>
      </c>
      <c r="U42" s="138">
        <v>54</v>
      </c>
      <c r="V42" s="92">
        <v>40</v>
      </c>
      <c r="W42" s="132">
        <v>30</v>
      </c>
      <c r="X42" s="57">
        <f t="shared" si="0"/>
        <v>164</v>
      </c>
      <c r="Y42" s="58">
        <f>ROUND(X42/40,1)</f>
        <v>4.0999999999999996</v>
      </c>
      <c r="Z42" s="67" t="str">
        <f t="shared" si="1"/>
        <v/>
      </c>
      <c r="AB42" s="117"/>
      <c r="AC42" s="118"/>
      <c r="AD42" s="44"/>
      <c r="AF42" s="53" t="s">
        <v>509</v>
      </c>
    </row>
    <row r="43" spans="1:33" s="53" customFormat="1" ht="20.25" customHeight="1">
      <c r="A43" s="4"/>
      <c r="B43" s="230">
        <v>32</v>
      </c>
      <c r="C43" s="196" t="s">
        <v>522</v>
      </c>
      <c r="D43" s="197" t="s">
        <v>523</v>
      </c>
      <c r="E43" s="198" t="s">
        <v>524</v>
      </c>
      <c r="F43" s="196" t="s">
        <v>525</v>
      </c>
      <c r="G43" s="131"/>
      <c r="H43" s="88"/>
      <c r="I43" s="129"/>
      <c r="J43" s="130"/>
      <c r="K43" s="131"/>
      <c r="L43" s="131"/>
      <c r="M43" s="132" t="s">
        <v>475</v>
      </c>
      <c r="N43" s="138"/>
      <c r="O43" s="138"/>
      <c r="P43" s="138"/>
      <c r="Q43" s="138"/>
      <c r="R43" s="138"/>
      <c r="S43" s="132" t="s">
        <v>475</v>
      </c>
      <c r="T43" s="138" t="s">
        <v>559</v>
      </c>
      <c r="U43" s="138" t="s">
        <v>559</v>
      </c>
      <c r="V43" s="138" t="s">
        <v>559</v>
      </c>
      <c r="W43" s="132" t="s">
        <v>559</v>
      </c>
      <c r="X43" s="57">
        <f t="shared" si="0"/>
        <v>0</v>
      </c>
      <c r="Y43" s="132" t="s">
        <v>559</v>
      </c>
      <c r="Z43" s="131"/>
      <c r="AA43" s="209"/>
      <c r="AB43" s="52"/>
      <c r="AC43" s="43"/>
      <c r="AD43" s="44"/>
      <c r="AE43" s="4"/>
      <c r="AF43" s="4"/>
      <c r="AG43" s="4"/>
    </row>
    <row r="44" spans="1:33" s="53" customFormat="1" ht="20.25" customHeight="1">
      <c r="A44" s="4"/>
      <c r="B44" s="40">
        <v>33</v>
      </c>
      <c r="C44" s="123" t="s">
        <v>183</v>
      </c>
      <c r="D44" s="110" t="s">
        <v>290</v>
      </c>
      <c r="E44" s="111" t="s">
        <v>291</v>
      </c>
      <c r="F44" s="123" t="s">
        <v>423</v>
      </c>
      <c r="G44" s="67" t="s">
        <v>11</v>
      </c>
      <c r="H44" s="72" t="s">
        <v>11</v>
      </c>
      <c r="I44" s="87"/>
      <c r="J44" s="61"/>
      <c r="K44" s="67"/>
      <c r="L44" s="67"/>
      <c r="M44" s="75" t="s">
        <v>477</v>
      </c>
      <c r="N44" s="69"/>
      <c r="O44" s="69"/>
      <c r="P44" s="69"/>
      <c r="Q44" s="69"/>
      <c r="R44" s="69"/>
      <c r="S44" s="75" t="s">
        <v>477</v>
      </c>
      <c r="T44" s="138">
        <v>46</v>
      </c>
      <c r="U44" s="138">
        <v>40</v>
      </c>
      <c r="V44" s="138">
        <v>60</v>
      </c>
      <c r="W44" s="132">
        <v>45</v>
      </c>
      <c r="X44" s="57">
        <f t="shared" ref="X44:X75" si="3">SUM(T44:W44)</f>
        <v>191</v>
      </c>
      <c r="Y44" s="58">
        <f>ROUND(X44/40,1)</f>
        <v>4.8</v>
      </c>
      <c r="Z44" s="67" t="str">
        <f>+IF($G44=0,"Không đủ ĐKDT","")</f>
        <v/>
      </c>
      <c r="AB44" s="117"/>
      <c r="AC44" s="118"/>
      <c r="AD44" s="44"/>
      <c r="AE44" s="4"/>
      <c r="AF44" s="4"/>
      <c r="AG44" s="4"/>
    </row>
    <row r="45" spans="1:33" s="53" customFormat="1" ht="20.25" customHeight="1">
      <c r="A45" s="4"/>
      <c r="B45" s="40">
        <v>34</v>
      </c>
      <c r="C45" s="123" t="s">
        <v>184</v>
      </c>
      <c r="D45" s="110" t="s">
        <v>292</v>
      </c>
      <c r="E45" s="111" t="s">
        <v>293</v>
      </c>
      <c r="F45" s="123" t="s">
        <v>424</v>
      </c>
      <c r="G45" s="67" t="s">
        <v>11</v>
      </c>
      <c r="H45" s="72" t="s">
        <v>11</v>
      </c>
      <c r="I45" s="87"/>
      <c r="J45" s="61"/>
      <c r="K45" s="67"/>
      <c r="L45" s="67"/>
      <c r="M45" s="75" t="s">
        <v>477</v>
      </c>
      <c r="N45" s="69"/>
      <c r="O45" s="69"/>
      <c r="P45" s="69"/>
      <c r="Q45" s="69"/>
      <c r="R45" s="69"/>
      <c r="S45" s="75" t="s">
        <v>477</v>
      </c>
      <c r="T45" s="138">
        <v>66</v>
      </c>
      <c r="U45" s="138">
        <v>64</v>
      </c>
      <c r="V45" s="138">
        <v>81</v>
      </c>
      <c r="W45" s="132">
        <v>80</v>
      </c>
      <c r="X45" s="57">
        <f t="shared" si="3"/>
        <v>291</v>
      </c>
      <c r="Y45" s="58">
        <f>ROUND(X45/40,1)</f>
        <v>7.3</v>
      </c>
      <c r="Z45" s="67" t="str">
        <f>+IF($G45=0,"Không đủ ĐKDT","")</f>
        <v/>
      </c>
      <c r="AB45" s="117"/>
      <c r="AC45" s="118"/>
      <c r="AD45" s="44"/>
      <c r="AE45" s="4"/>
      <c r="AF45" s="4"/>
      <c r="AG45" s="4"/>
    </row>
    <row r="46" spans="1:33" s="53" customFormat="1" ht="20.25" customHeight="1">
      <c r="A46" s="4"/>
      <c r="B46" s="40">
        <v>35</v>
      </c>
      <c r="C46" s="123" t="s">
        <v>186</v>
      </c>
      <c r="D46" s="110" t="s">
        <v>296</v>
      </c>
      <c r="E46" s="111" t="s">
        <v>297</v>
      </c>
      <c r="F46" s="123" t="s">
        <v>426</v>
      </c>
      <c r="G46" s="67" t="s">
        <v>11</v>
      </c>
      <c r="H46" s="72" t="s">
        <v>11</v>
      </c>
      <c r="I46" s="87"/>
      <c r="J46" s="61"/>
      <c r="K46" s="67"/>
      <c r="L46" s="67"/>
      <c r="M46" s="75" t="s">
        <v>477</v>
      </c>
      <c r="N46" s="69"/>
      <c r="O46" s="69"/>
      <c r="P46" s="69"/>
      <c r="Q46" s="69"/>
      <c r="R46" s="69"/>
      <c r="S46" s="75" t="s">
        <v>477</v>
      </c>
      <c r="T46" s="138">
        <v>60</v>
      </c>
      <c r="U46" s="138">
        <v>30</v>
      </c>
      <c r="V46" s="138">
        <v>30</v>
      </c>
      <c r="W46" s="132">
        <v>40</v>
      </c>
      <c r="X46" s="57">
        <f t="shared" si="3"/>
        <v>160</v>
      </c>
      <c r="Y46" s="58">
        <f>ROUND(X46/40,1)</f>
        <v>4</v>
      </c>
      <c r="Z46" s="67" t="str">
        <f>+IF($G46=0,"Không đủ ĐKDT","")</f>
        <v/>
      </c>
      <c r="AB46" s="117"/>
      <c r="AC46" s="118"/>
      <c r="AD46" s="44"/>
      <c r="AE46" s="53" t="s">
        <v>519</v>
      </c>
    </row>
    <row r="47" spans="1:33" s="53" customFormat="1" ht="20.25" customHeight="1">
      <c r="A47" s="4"/>
      <c r="B47" s="40">
        <v>36</v>
      </c>
      <c r="C47" s="124" t="s">
        <v>89</v>
      </c>
      <c r="D47" s="112" t="s">
        <v>87</v>
      </c>
      <c r="E47" s="113" t="s">
        <v>88</v>
      </c>
      <c r="F47" s="124" t="s">
        <v>90</v>
      </c>
      <c r="G47" s="67" t="s">
        <v>11</v>
      </c>
      <c r="H47" s="72" t="s">
        <v>11</v>
      </c>
      <c r="I47" s="87"/>
      <c r="J47" s="61"/>
      <c r="K47" s="67"/>
      <c r="L47" s="67"/>
      <c r="M47" s="75" t="s">
        <v>477</v>
      </c>
      <c r="N47" s="69"/>
      <c r="O47" s="69"/>
      <c r="P47" s="69"/>
      <c r="Q47" s="69"/>
      <c r="R47" s="69"/>
      <c r="S47" s="75" t="s">
        <v>477</v>
      </c>
      <c r="T47" s="138">
        <v>45</v>
      </c>
      <c r="U47" s="92">
        <v>50</v>
      </c>
      <c r="V47" s="138">
        <v>28</v>
      </c>
      <c r="W47" s="132">
        <v>30</v>
      </c>
      <c r="X47" s="57">
        <f t="shared" si="3"/>
        <v>153</v>
      </c>
      <c r="Y47" s="58">
        <f>ROUND(X47/40,1)</f>
        <v>3.8</v>
      </c>
      <c r="Z47" s="67" t="str">
        <f>+IF($G47=0,"Không đủ ĐKDT","")</f>
        <v/>
      </c>
      <c r="AB47" s="117"/>
      <c r="AC47" s="118"/>
      <c r="AD47" s="44"/>
    </row>
    <row r="48" spans="1:33" s="53" customFormat="1" ht="20.25" customHeight="1">
      <c r="A48" s="4"/>
      <c r="B48" s="40">
        <v>37</v>
      </c>
      <c r="C48" s="123" t="s">
        <v>526</v>
      </c>
      <c r="D48" s="110" t="s">
        <v>527</v>
      </c>
      <c r="E48" s="111" t="s">
        <v>121</v>
      </c>
      <c r="F48" s="124" t="s">
        <v>123</v>
      </c>
      <c r="G48" s="67"/>
      <c r="H48" s="72"/>
      <c r="I48" s="87"/>
      <c r="J48" s="61"/>
      <c r="K48" s="67"/>
      <c r="L48" s="67"/>
      <c r="M48" s="75" t="s">
        <v>475</v>
      </c>
      <c r="N48" s="69"/>
      <c r="O48" s="69"/>
      <c r="P48" s="69"/>
      <c r="Q48" s="69"/>
      <c r="R48" s="69"/>
      <c r="S48" s="75" t="s">
        <v>475</v>
      </c>
      <c r="T48" s="138" t="s">
        <v>559</v>
      </c>
      <c r="U48" s="138" t="s">
        <v>559</v>
      </c>
      <c r="V48" s="138" t="s">
        <v>559</v>
      </c>
      <c r="W48" s="132" t="s">
        <v>559</v>
      </c>
      <c r="X48" s="57">
        <f t="shared" si="3"/>
        <v>0</v>
      </c>
      <c r="Y48" s="132" t="s">
        <v>559</v>
      </c>
      <c r="Z48" s="67"/>
      <c r="AA48" s="4"/>
      <c r="AB48" s="52"/>
      <c r="AC48" s="43"/>
      <c r="AD48" s="44"/>
      <c r="AE48" s="4"/>
      <c r="AF48" s="4"/>
      <c r="AG48" s="4"/>
    </row>
    <row r="49" spans="1:33" s="119" customFormat="1" ht="20.25" customHeight="1">
      <c r="A49" s="4"/>
      <c r="B49" s="40">
        <v>38</v>
      </c>
      <c r="C49" s="124" t="s">
        <v>122</v>
      </c>
      <c r="D49" s="112" t="s">
        <v>120</v>
      </c>
      <c r="E49" s="113" t="s">
        <v>121</v>
      </c>
      <c r="F49" s="124" t="s">
        <v>123</v>
      </c>
      <c r="G49" s="67" t="s">
        <v>11</v>
      </c>
      <c r="H49" s="72" t="s">
        <v>11</v>
      </c>
      <c r="I49" s="87"/>
      <c r="J49" s="61"/>
      <c r="K49" s="67"/>
      <c r="L49" s="67"/>
      <c r="M49" s="75" t="s">
        <v>477</v>
      </c>
      <c r="N49" s="69"/>
      <c r="O49" s="69"/>
      <c r="P49" s="69"/>
      <c r="Q49" s="69"/>
      <c r="R49" s="69"/>
      <c r="S49" s="75" t="s">
        <v>477</v>
      </c>
      <c r="T49" s="138" t="s">
        <v>559</v>
      </c>
      <c r="U49" s="138" t="s">
        <v>559</v>
      </c>
      <c r="V49" s="138" t="s">
        <v>559</v>
      </c>
      <c r="W49" s="91">
        <v>40</v>
      </c>
      <c r="X49" s="57">
        <f t="shared" si="3"/>
        <v>40</v>
      </c>
      <c r="Y49" s="132" t="s">
        <v>559</v>
      </c>
      <c r="Z49" s="67" t="str">
        <f t="shared" ref="Z49:Z60" si="4">+IF($G49=0,"Không đủ ĐKDT","")</f>
        <v/>
      </c>
      <c r="AA49" s="53"/>
      <c r="AB49" s="52"/>
      <c r="AC49" s="43"/>
      <c r="AD49" s="44"/>
      <c r="AE49" s="4"/>
      <c r="AF49" s="4"/>
      <c r="AG49" s="4"/>
    </row>
    <row r="50" spans="1:33" s="53" customFormat="1" ht="20.25" customHeight="1">
      <c r="A50" s="4"/>
      <c r="B50" s="40">
        <v>39</v>
      </c>
      <c r="C50" s="123" t="s">
        <v>188</v>
      </c>
      <c r="D50" s="110" t="s">
        <v>300</v>
      </c>
      <c r="E50" s="111" t="s">
        <v>301</v>
      </c>
      <c r="F50" s="123" t="s">
        <v>428</v>
      </c>
      <c r="G50" s="67" t="s">
        <v>11</v>
      </c>
      <c r="H50" s="72" t="s">
        <v>11</v>
      </c>
      <c r="I50" s="87"/>
      <c r="J50" s="61"/>
      <c r="K50" s="67"/>
      <c r="L50" s="67"/>
      <c r="M50" s="75" t="s">
        <v>477</v>
      </c>
      <c r="N50" s="69"/>
      <c r="O50" s="69"/>
      <c r="P50" s="69"/>
      <c r="Q50" s="69"/>
      <c r="R50" s="69"/>
      <c r="S50" s="75" t="s">
        <v>477</v>
      </c>
      <c r="T50" s="138">
        <v>84</v>
      </c>
      <c r="U50" s="138">
        <v>70</v>
      </c>
      <c r="V50" s="138">
        <v>80</v>
      </c>
      <c r="W50" s="132">
        <v>70</v>
      </c>
      <c r="X50" s="57">
        <f t="shared" si="3"/>
        <v>304</v>
      </c>
      <c r="Y50" s="58">
        <f t="shared" ref="Y50:Y63" si="5">ROUND(X50/40,1)</f>
        <v>7.6</v>
      </c>
      <c r="Z50" s="67" t="str">
        <f t="shared" si="4"/>
        <v/>
      </c>
      <c r="AB50" s="117"/>
      <c r="AC50" s="118"/>
      <c r="AD50" s="44"/>
      <c r="AE50" s="53" t="s">
        <v>505</v>
      </c>
    </row>
    <row r="51" spans="1:33" s="53" customFormat="1" ht="20.25" customHeight="1">
      <c r="A51" s="4"/>
      <c r="B51" s="40">
        <v>40</v>
      </c>
      <c r="C51" s="123" t="s">
        <v>172</v>
      </c>
      <c r="D51" s="110" t="s">
        <v>170</v>
      </c>
      <c r="E51" s="111" t="s">
        <v>171</v>
      </c>
      <c r="F51" s="123" t="s">
        <v>420</v>
      </c>
      <c r="G51" s="67" t="s">
        <v>11</v>
      </c>
      <c r="H51" s="72" t="s">
        <v>11</v>
      </c>
      <c r="I51" s="87"/>
      <c r="J51" s="61"/>
      <c r="K51" s="67"/>
      <c r="L51" s="67"/>
      <c r="M51" s="75" t="s">
        <v>477</v>
      </c>
      <c r="N51" s="69"/>
      <c r="O51" s="69"/>
      <c r="P51" s="69"/>
      <c r="Q51" s="69"/>
      <c r="R51" s="69"/>
      <c r="S51" s="75" t="s">
        <v>477</v>
      </c>
      <c r="T51" s="138">
        <v>54</v>
      </c>
      <c r="U51" s="138">
        <v>0</v>
      </c>
      <c r="V51" s="138">
        <v>48</v>
      </c>
      <c r="W51" s="132">
        <v>60</v>
      </c>
      <c r="X51" s="57">
        <f t="shared" si="3"/>
        <v>162</v>
      </c>
      <c r="Y51" s="58">
        <f t="shared" si="5"/>
        <v>4.0999999999999996</v>
      </c>
      <c r="Z51" s="67" t="str">
        <f t="shared" si="4"/>
        <v/>
      </c>
      <c r="AB51" s="117"/>
      <c r="AC51" s="118"/>
      <c r="AD51" s="44"/>
      <c r="AE51" s="53" t="s">
        <v>512</v>
      </c>
    </row>
    <row r="52" spans="1:33" s="53" customFormat="1" ht="20.25" customHeight="1">
      <c r="A52" s="4"/>
      <c r="B52" s="40">
        <v>41</v>
      </c>
      <c r="C52" s="123" t="s">
        <v>270</v>
      </c>
      <c r="D52" s="110" t="s">
        <v>151</v>
      </c>
      <c r="E52" s="111" t="s">
        <v>402</v>
      </c>
      <c r="F52" s="123" t="s">
        <v>466</v>
      </c>
      <c r="G52" s="67" t="s">
        <v>11</v>
      </c>
      <c r="H52" s="72" t="s">
        <v>11</v>
      </c>
      <c r="I52" s="87"/>
      <c r="J52" s="61"/>
      <c r="K52" s="67"/>
      <c r="L52" s="67"/>
      <c r="M52" s="75" t="s">
        <v>477</v>
      </c>
      <c r="N52" s="69"/>
      <c r="O52" s="69"/>
      <c r="P52" s="69"/>
      <c r="Q52" s="69"/>
      <c r="R52" s="69"/>
      <c r="S52" s="75" t="s">
        <v>477</v>
      </c>
      <c r="T52" s="138">
        <v>71</v>
      </c>
      <c r="U52" s="138">
        <v>40</v>
      </c>
      <c r="V52" s="138">
        <v>48</v>
      </c>
      <c r="W52" s="132">
        <v>55</v>
      </c>
      <c r="X52" s="57">
        <f t="shared" si="3"/>
        <v>214</v>
      </c>
      <c r="Y52" s="58">
        <f t="shared" si="5"/>
        <v>5.4</v>
      </c>
      <c r="Z52" s="67" t="str">
        <f t="shared" si="4"/>
        <v/>
      </c>
      <c r="AB52" s="117"/>
      <c r="AC52" s="118"/>
      <c r="AD52" s="44"/>
      <c r="AF52" s="53" t="s">
        <v>508</v>
      </c>
    </row>
    <row r="53" spans="1:33" s="53" customFormat="1" ht="20.25" customHeight="1">
      <c r="A53" s="4"/>
      <c r="B53" s="40">
        <v>42</v>
      </c>
      <c r="C53" s="124" t="s">
        <v>130</v>
      </c>
      <c r="D53" s="112" t="s">
        <v>128</v>
      </c>
      <c r="E53" s="113" t="s">
        <v>129</v>
      </c>
      <c r="F53" s="124" t="s">
        <v>131</v>
      </c>
      <c r="G53" s="67" t="s">
        <v>11</v>
      </c>
      <c r="H53" s="72" t="s">
        <v>11</v>
      </c>
      <c r="I53" s="87"/>
      <c r="J53" s="61"/>
      <c r="K53" s="67"/>
      <c r="L53" s="67"/>
      <c r="M53" s="75" t="s">
        <v>477</v>
      </c>
      <c r="N53" s="69"/>
      <c r="O53" s="69"/>
      <c r="P53" s="69"/>
      <c r="Q53" s="69"/>
      <c r="R53" s="69"/>
      <c r="S53" s="75" t="s">
        <v>477</v>
      </c>
      <c r="T53" s="92">
        <v>37</v>
      </c>
      <c r="U53" s="92">
        <v>64</v>
      </c>
      <c r="V53" s="138">
        <v>30</v>
      </c>
      <c r="W53" s="91">
        <v>30</v>
      </c>
      <c r="X53" s="57">
        <f t="shared" si="3"/>
        <v>161</v>
      </c>
      <c r="Y53" s="58">
        <f t="shared" si="5"/>
        <v>4</v>
      </c>
      <c r="Z53" s="67" t="str">
        <f t="shared" si="4"/>
        <v/>
      </c>
      <c r="AB53" s="117"/>
      <c r="AC53" s="118"/>
      <c r="AD53" s="44"/>
      <c r="AE53" s="4"/>
      <c r="AF53" s="4"/>
      <c r="AG53" s="4"/>
    </row>
    <row r="54" spans="1:33" s="53" customFormat="1" ht="20.25" customHeight="1">
      <c r="A54" s="4"/>
      <c r="B54" s="40">
        <v>43</v>
      </c>
      <c r="C54" s="126" t="s">
        <v>177</v>
      </c>
      <c r="D54" s="127" t="s">
        <v>158</v>
      </c>
      <c r="E54" s="128" t="s">
        <v>129</v>
      </c>
      <c r="F54" s="126" t="s">
        <v>176</v>
      </c>
      <c r="G54" s="90" t="s">
        <v>11</v>
      </c>
      <c r="H54" s="78" t="s">
        <v>11</v>
      </c>
      <c r="I54" s="129"/>
      <c r="J54" s="130"/>
      <c r="K54" s="131"/>
      <c r="L54" s="131"/>
      <c r="M54" s="132" t="s">
        <v>477</v>
      </c>
      <c r="N54" s="138"/>
      <c r="O54" s="138"/>
      <c r="P54" s="138"/>
      <c r="Q54" s="138"/>
      <c r="R54" s="138"/>
      <c r="S54" s="132" t="s">
        <v>477</v>
      </c>
      <c r="T54" s="138">
        <v>35</v>
      </c>
      <c r="U54" s="92">
        <v>62</v>
      </c>
      <c r="V54" s="92">
        <v>47</v>
      </c>
      <c r="W54" s="91">
        <v>40</v>
      </c>
      <c r="X54" s="57">
        <f t="shared" si="3"/>
        <v>184</v>
      </c>
      <c r="Y54" s="58">
        <f t="shared" si="5"/>
        <v>4.5999999999999996</v>
      </c>
      <c r="Z54" s="131" t="str">
        <f t="shared" si="4"/>
        <v/>
      </c>
      <c r="AB54" s="117"/>
      <c r="AC54" s="118"/>
      <c r="AD54" s="44"/>
      <c r="AE54" s="4"/>
      <c r="AF54" s="4"/>
      <c r="AG54" s="4"/>
    </row>
    <row r="55" spans="1:33" s="53" customFormat="1" ht="20.25" customHeight="1">
      <c r="A55" s="4"/>
      <c r="B55" s="40">
        <v>44</v>
      </c>
      <c r="C55" s="124" t="s">
        <v>168</v>
      </c>
      <c r="D55" s="112" t="s">
        <v>166</v>
      </c>
      <c r="E55" s="113" t="s">
        <v>167</v>
      </c>
      <c r="F55" s="124" t="s">
        <v>169</v>
      </c>
      <c r="G55" s="67" t="s">
        <v>11</v>
      </c>
      <c r="H55" s="72" t="s">
        <v>11</v>
      </c>
      <c r="I55" s="87"/>
      <c r="J55" s="61"/>
      <c r="K55" s="67"/>
      <c r="L55" s="67"/>
      <c r="M55" s="75" t="s">
        <v>477</v>
      </c>
      <c r="N55" s="69"/>
      <c r="O55" s="69"/>
      <c r="P55" s="69"/>
      <c r="Q55" s="69"/>
      <c r="R55" s="69"/>
      <c r="S55" s="75" t="s">
        <v>477</v>
      </c>
      <c r="T55" s="138">
        <v>73</v>
      </c>
      <c r="U55" s="138">
        <v>68</v>
      </c>
      <c r="V55" s="138">
        <v>80</v>
      </c>
      <c r="W55" s="132">
        <v>80</v>
      </c>
      <c r="X55" s="57">
        <f t="shared" si="3"/>
        <v>301</v>
      </c>
      <c r="Y55" s="58">
        <f t="shared" si="5"/>
        <v>7.5</v>
      </c>
      <c r="Z55" s="67" t="str">
        <f t="shared" si="4"/>
        <v/>
      </c>
      <c r="AB55" s="117"/>
      <c r="AC55" s="118"/>
      <c r="AD55" s="44"/>
      <c r="AF55" s="53" t="s">
        <v>507</v>
      </c>
    </row>
    <row r="56" spans="1:33" s="53" customFormat="1" ht="20.25" customHeight="1">
      <c r="A56" s="4"/>
      <c r="B56" s="40">
        <v>45</v>
      </c>
      <c r="C56" s="124" t="s">
        <v>83</v>
      </c>
      <c r="D56" s="112" t="s">
        <v>81</v>
      </c>
      <c r="E56" s="113" t="s">
        <v>82</v>
      </c>
      <c r="F56" s="124" t="s">
        <v>80</v>
      </c>
      <c r="G56" s="67" t="s">
        <v>11</v>
      </c>
      <c r="H56" s="72" t="s">
        <v>11</v>
      </c>
      <c r="I56" s="87"/>
      <c r="J56" s="61"/>
      <c r="K56" s="67"/>
      <c r="L56" s="67"/>
      <c r="M56" s="75" t="s">
        <v>477</v>
      </c>
      <c r="N56" s="69"/>
      <c r="O56" s="69"/>
      <c r="P56" s="69"/>
      <c r="Q56" s="69"/>
      <c r="R56" s="69"/>
      <c r="S56" s="75" t="s">
        <v>477</v>
      </c>
      <c r="T56" s="215">
        <v>69</v>
      </c>
      <c r="U56" s="138">
        <v>58</v>
      </c>
      <c r="V56" s="92">
        <v>36</v>
      </c>
      <c r="W56" s="91">
        <v>50</v>
      </c>
      <c r="X56" s="57">
        <f t="shared" si="3"/>
        <v>213</v>
      </c>
      <c r="Y56" s="58">
        <f t="shared" si="5"/>
        <v>5.3</v>
      </c>
      <c r="Z56" s="67" t="str">
        <f t="shared" si="4"/>
        <v/>
      </c>
      <c r="AB56" s="117"/>
      <c r="AC56" s="118"/>
      <c r="AD56" s="44"/>
      <c r="AE56" s="4"/>
      <c r="AF56" s="4"/>
      <c r="AG56" s="4"/>
    </row>
    <row r="57" spans="1:33" s="53" customFormat="1" ht="20.25" customHeight="1">
      <c r="A57" s="4"/>
      <c r="B57" s="40">
        <v>46</v>
      </c>
      <c r="C57" s="123" t="s">
        <v>195</v>
      </c>
      <c r="D57" s="110" t="s">
        <v>309</v>
      </c>
      <c r="E57" s="111" t="s">
        <v>82</v>
      </c>
      <c r="F57" s="123" t="s">
        <v>433</v>
      </c>
      <c r="G57" s="67" t="s">
        <v>11</v>
      </c>
      <c r="H57" s="72" t="s">
        <v>11</v>
      </c>
      <c r="I57" s="87"/>
      <c r="J57" s="61"/>
      <c r="K57" s="67"/>
      <c r="L57" s="67"/>
      <c r="M57" s="75" t="s">
        <v>477</v>
      </c>
      <c r="N57" s="69"/>
      <c r="O57" s="69"/>
      <c r="P57" s="69"/>
      <c r="Q57" s="69"/>
      <c r="R57" s="69"/>
      <c r="S57" s="75" t="s">
        <v>477</v>
      </c>
      <c r="T57" s="138">
        <v>41</v>
      </c>
      <c r="U57" s="138">
        <v>50</v>
      </c>
      <c r="V57" s="138">
        <v>48</v>
      </c>
      <c r="W57" s="132">
        <v>55</v>
      </c>
      <c r="X57" s="57">
        <f t="shared" si="3"/>
        <v>194</v>
      </c>
      <c r="Y57" s="229">
        <f t="shared" si="5"/>
        <v>4.9000000000000004</v>
      </c>
      <c r="Z57" s="131" t="str">
        <f t="shared" si="4"/>
        <v/>
      </c>
      <c r="AB57" s="117"/>
      <c r="AC57" s="118"/>
      <c r="AD57" s="44"/>
      <c r="AF57" s="53" t="s">
        <v>513</v>
      </c>
    </row>
    <row r="58" spans="1:33" s="53" customFormat="1" ht="20.25" customHeight="1">
      <c r="A58" s="4"/>
      <c r="B58" s="40">
        <v>47</v>
      </c>
      <c r="C58" s="123" t="s">
        <v>233</v>
      </c>
      <c r="D58" s="110" t="s">
        <v>359</v>
      </c>
      <c r="E58" s="111" t="s">
        <v>82</v>
      </c>
      <c r="F58" s="123" t="s">
        <v>455</v>
      </c>
      <c r="G58" s="67" t="s">
        <v>11</v>
      </c>
      <c r="H58" s="72" t="s">
        <v>11</v>
      </c>
      <c r="I58" s="87"/>
      <c r="J58" s="61"/>
      <c r="K58" s="67"/>
      <c r="L58" s="67"/>
      <c r="M58" s="75" t="s">
        <v>477</v>
      </c>
      <c r="N58" s="69"/>
      <c r="O58" s="69"/>
      <c r="P58" s="69"/>
      <c r="Q58" s="69"/>
      <c r="R58" s="69"/>
      <c r="S58" s="75" t="s">
        <v>477</v>
      </c>
      <c r="T58" s="138">
        <v>71</v>
      </c>
      <c r="U58" s="138">
        <v>50</v>
      </c>
      <c r="V58" s="138">
        <v>52</v>
      </c>
      <c r="W58" s="132">
        <v>90</v>
      </c>
      <c r="X58" s="57">
        <f t="shared" si="3"/>
        <v>263</v>
      </c>
      <c r="Y58" s="58">
        <f t="shared" si="5"/>
        <v>6.6</v>
      </c>
      <c r="Z58" s="67" t="str">
        <f t="shared" si="4"/>
        <v/>
      </c>
      <c r="AB58" s="52"/>
      <c r="AC58" s="43"/>
      <c r="AD58" s="44"/>
      <c r="AE58" s="4"/>
      <c r="AF58" s="4"/>
      <c r="AG58" s="4"/>
    </row>
    <row r="59" spans="1:33" s="53" customFormat="1" ht="20.25" customHeight="1">
      <c r="A59" s="4"/>
      <c r="B59" s="40">
        <v>48</v>
      </c>
      <c r="C59" s="123" t="s">
        <v>243</v>
      </c>
      <c r="D59" s="110" t="s">
        <v>370</v>
      </c>
      <c r="E59" s="111" t="s">
        <v>82</v>
      </c>
      <c r="F59" s="123" t="s">
        <v>446</v>
      </c>
      <c r="G59" s="67" t="s">
        <v>11</v>
      </c>
      <c r="H59" s="72" t="s">
        <v>11</v>
      </c>
      <c r="I59" s="87"/>
      <c r="J59" s="61"/>
      <c r="K59" s="67"/>
      <c r="L59" s="67"/>
      <c r="M59" s="75" t="s">
        <v>477</v>
      </c>
      <c r="N59" s="69"/>
      <c r="O59" s="69"/>
      <c r="P59" s="69"/>
      <c r="Q59" s="69"/>
      <c r="R59" s="69"/>
      <c r="S59" s="75" t="s">
        <v>477</v>
      </c>
      <c r="T59" s="138">
        <v>53</v>
      </c>
      <c r="U59" s="138">
        <v>42</v>
      </c>
      <c r="V59" s="138">
        <v>44</v>
      </c>
      <c r="W59" s="132">
        <v>35</v>
      </c>
      <c r="X59" s="57">
        <f t="shared" si="3"/>
        <v>174</v>
      </c>
      <c r="Y59" s="58">
        <f t="shared" si="5"/>
        <v>4.4000000000000004</v>
      </c>
      <c r="Z59" s="67" t="str">
        <f t="shared" si="4"/>
        <v/>
      </c>
      <c r="AB59" s="117"/>
      <c r="AC59" s="118"/>
      <c r="AD59" s="44"/>
      <c r="AF59" s="53" t="s">
        <v>511</v>
      </c>
    </row>
    <row r="60" spans="1:33" s="4" customFormat="1" ht="20.25" customHeight="1">
      <c r="B60" s="40">
        <v>49</v>
      </c>
      <c r="C60" s="123" t="s">
        <v>472</v>
      </c>
      <c r="D60" s="110" t="s">
        <v>471</v>
      </c>
      <c r="E60" s="111" t="s">
        <v>82</v>
      </c>
      <c r="F60" s="123" t="s">
        <v>95</v>
      </c>
      <c r="G60" s="67" t="s">
        <v>11</v>
      </c>
      <c r="H60" s="72" t="s">
        <v>11</v>
      </c>
      <c r="I60" s="87"/>
      <c r="J60" s="61"/>
      <c r="K60" s="67"/>
      <c r="L60" s="67"/>
      <c r="M60" s="75" t="s">
        <v>477</v>
      </c>
      <c r="N60" s="69"/>
      <c r="O60" s="69"/>
      <c r="P60" s="69"/>
      <c r="Q60" s="69"/>
      <c r="R60" s="69"/>
      <c r="S60" s="75" t="s">
        <v>477</v>
      </c>
      <c r="T60" s="138">
        <v>62</v>
      </c>
      <c r="U60" s="92">
        <v>45</v>
      </c>
      <c r="V60" s="138">
        <v>68</v>
      </c>
      <c r="W60" s="91">
        <v>40</v>
      </c>
      <c r="X60" s="57">
        <f t="shared" si="3"/>
        <v>215</v>
      </c>
      <c r="Y60" s="58">
        <f t="shared" si="5"/>
        <v>5.4</v>
      </c>
      <c r="Z60" s="67" t="str">
        <f t="shared" si="4"/>
        <v/>
      </c>
      <c r="AA60" s="53"/>
      <c r="AB60" s="117"/>
      <c r="AC60" s="118"/>
      <c r="AD60" s="44"/>
    </row>
    <row r="61" spans="1:33" s="4" customFormat="1" ht="20.25" customHeight="1">
      <c r="A61" s="53"/>
      <c r="B61" s="40">
        <v>50</v>
      </c>
      <c r="C61" s="123" t="s">
        <v>528</v>
      </c>
      <c r="D61" s="110" t="s">
        <v>529</v>
      </c>
      <c r="E61" s="111" t="s">
        <v>357</v>
      </c>
      <c r="F61" s="123" t="s">
        <v>530</v>
      </c>
      <c r="G61" s="67"/>
      <c r="H61" s="72"/>
      <c r="I61" s="87"/>
      <c r="J61" s="61"/>
      <c r="K61" s="67"/>
      <c r="L61" s="67"/>
      <c r="M61" s="75" t="s">
        <v>475</v>
      </c>
      <c r="N61" s="69"/>
      <c r="O61" s="69"/>
      <c r="P61" s="69"/>
      <c r="Q61" s="69"/>
      <c r="R61" s="69"/>
      <c r="S61" s="75" t="s">
        <v>475</v>
      </c>
      <c r="T61" s="138">
        <v>71</v>
      </c>
      <c r="U61" s="138">
        <v>50</v>
      </c>
      <c r="V61" s="138">
        <v>60</v>
      </c>
      <c r="W61" s="132">
        <v>50</v>
      </c>
      <c r="X61" s="57">
        <f t="shared" si="3"/>
        <v>231</v>
      </c>
      <c r="Y61" s="58">
        <f t="shared" si="5"/>
        <v>5.8</v>
      </c>
      <c r="Z61" s="67"/>
      <c r="AB61" s="189"/>
      <c r="AC61" s="118"/>
      <c r="AD61" s="44"/>
      <c r="AE61" s="53"/>
      <c r="AF61" s="53"/>
      <c r="AG61" s="53"/>
    </row>
    <row r="62" spans="1:33" s="4" customFormat="1" ht="20.25" customHeight="1">
      <c r="B62" s="40">
        <v>51</v>
      </c>
      <c r="C62" s="123" t="s">
        <v>231</v>
      </c>
      <c r="D62" s="110" t="s">
        <v>356</v>
      </c>
      <c r="E62" s="111" t="s">
        <v>357</v>
      </c>
      <c r="F62" s="123" t="s">
        <v>454</v>
      </c>
      <c r="G62" s="67" t="s">
        <v>11</v>
      </c>
      <c r="H62" s="72" t="s">
        <v>11</v>
      </c>
      <c r="I62" s="87"/>
      <c r="J62" s="61"/>
      <c r="K62" s="67"/>
      <c r="L62" s="67"/>
      <c r="M62" s="75" t="s">
        <v>477</v>
      </c>
      <c r="N62" s="69"/>
      <c r="O62" s="69"/>
      <c r="P62" s="69"/>
      <c r="Q62" s="69"/>
      <c r="R62" s="69"/>
      <c r="S62" s="75" t="s">
        <v>477</v>
      </c>
      <c r="T62" s="138">
        <v>48</v>
      </c>
      <c r="U62" s="138">
        <v>58</v>
      </c>
      <c r="V62" s="138">
        <v>56</v>
      </c>
      <c r="W62" s="132">
        <v>30</v>
      </c>
      <c r="X62" s="57">
        <f t="shared" si="3"/>
        <v>192</v>
      </c>
      <c r="Y62" s="58">
        <f t="shared" si="5"/>
        <v>4.8</v>
      </c>
      <c r="Z62" s="67" t="str">
        <f t="shared" ref="Z62:Z70" si="6">+IF($G62=0,"Không đủ ĐKDT","")</f>
        <v/>
      </c>
      <c r="AA62" s="53"/>
      <c r="AB62" s="52"/>
      <c r="AC62" s="43"/>
      <c r="AD62" s="44"/>
    </row>
    <row r="63" spans="1:33" s="4" customFormat="1" ht="20.25" customHeight="1">
      <c r="B63" s="40">
        <v>52</v>
      </c>
      <c r="C63" s="123" t="s">
        <v>252</v>
      </c>
      <c r="D63" s="110" t="s">
        <v>356</v>
      </c>
      <c r="E63" s="111" t="s">
        <v>357</v>
      </c>
      <c r="F63" s="123" t="s">
        <v>461</v>
      </c>
      <c r="G63" s="67" t="s">
        <v>11</v>
      </c>
      <c r="H63" s="72" t="s">
        <v>11</v>
      </c>
      <c r="I63" s="87"/>
      <c r="J63" s="61"/>
      <c r="K63" s="67"/>
      <c r="L63" s="67"/>
      <c r="M63" s="75" t="s">
        <v>479</v>
      </c>
      <c r="N63" s="69"/>
      <c r="O63" s="69"/>
      <c r="P63" s="69"/>
      <c r="Q63" s="69"/>
      <c r="R63" s="69"/>
      <c r="S63" s="75" t="s">
        <v>479</v>
      </c>
      <c r="T63" s="138">
        <v>58</v>
      </c>
      <c r="U63" s="138">
        <v>70</v>
      </c>
      <c r="V63" s="138">
        <v>56</v>
      </c>
      <c r="W63" s="132">
        <v>75</v>
      </c>
      <c r="X63" s="57">
        <f t="shared" si="3"/>
        <v>259</v>
      </c>
      <c r="Y63" s="58">
        <f t="shared" si="5"/>
        <v>6.5</v>
      </c>
      <c r="Z63" s="67" t="str">
        <f t="shared" si="6"/>
        <v/>
      </c>
      <c r="AB63" s="52"/>
      <c r="AC63" s="43"/>
      <c r="AD63" s="44"/>
    </row>
    <row r="64" spans="1:33" s="4" customFormat="1" ht="20.25" customHeight="1">
      <c r="B64" s="40">
        <v>53</v>
      </c>
      <c r="C64" s="123" t="s">
        <v>214</v>
      </c>
      <c r="D64" s="110" t="s">
        <v>335</v>
      </c>
      <c r="E64" s="111" t="s">
        <v>336</v>
      </c>
      <c r="F64" s="123" t="s">
        <v>440</v>
      </c>
      <c r="G64" s="67" t="s">
        <v>11</v>
      </c>
      <c r="H64" s="72" t="s">
        <v>11</v>
      </c>
      <c r="I64" s="87"/>
      <c r="J64" s="61"/>
      <c r="K64" s="67"/>
      <c r="L64" s="67"/>
      <c r="M64" s="75" t="s">
        <v>479</v>
      </c>
      <c r="N64" s="69"/>
      <c r="O64" s="69"/>
      <c r="P64" s="69"/>
      <c r="Q64" s="69"/>
      <c r="R64" s="69"/>
      <c r="S64" s="75" t="s">
        <v>479</v>
      </c>
      <c r="T64" s="138" t="s">
        <v>559</v>
      </c>
      <c r="U64" s="138" t="s">
        <v>559</v>
      </c>
      <c r="V64" s="138" t="s">
        <v>559</v>
      </c>
      <c r="W64" s="132" t="s">
        <v>559</v>
      </c>
      <c r="X64" s="57">
        <f t="shared" si="3"/>
        <v>0</v>
      </c>
      <c r="Y64" s="132" t="s">
        <v>559</v>
      </c>
      <c r="Z64" s="67" t="str">
        <f t="shared" si="6"/>
        <v/>
      </c>
      <c r="AB64" s="52"/>
      <c r="AC64" s="43"/>
      <c r="AD64" s="44"/>
    </row>
    <row r="65" spans="1:33" s="4" customFormat="1" ht="20.25" customHeight="1">
      <c r="B65" s="40">
        <v>54</v>
      </c>
      <c r="C65" s="123" t="s">
        <v>229</v>
      </c>
      <c r="D65" s="110" t="s">
        <v>355</v>
      </c>
      <c r="E65" s="111" t="s">
        <v>336</v>
      </c>
      <c r="F65" s="123" t="s">
        <v>420</v>
      </c>
      <c r="G65" s="67" t="s">
        <v>11</v>
      </c>
      <c r="H65" s="72" t="s">
        <v>11</v>
      </c>
      <c r="I65" s="87"/>
      <c r="J65" s="61"/>
      <c r="K65" s="67"/>
      <c r="L65" s="67"/>
      <c r="M65" s="75" t="s">
        <v>479</v>
      </c>
      <c r="N65" s="69"/>
      <c r="O65" s="69"/>
      <c r="P65" s="69"/>
      <c r="Q65" s="69"/>
      <c r="R65" s="69"/>
      <c r="S65" s="75" t="s">
        <v>479</v>
      </c>
      <c r="T65" s="138">
        <v>46</v>
      </c>
      <c r="U65" s="138">
        <v>70</v>
      </c>
      <c r="V65" s="138">
        <v>36</v>
      </c>
      <c r="W65" s="132">
        <v>40</v>
      </c>
      <c r="X65" s="57">
        <f t="shared" si="3"/>
        <v>192</v>
      </c>
      <c r="Y65" s="58">
        <f>ROUND(X65/40,1)</f>
        <v>4.8</v>
      </c>
      <c r="Z65" s="67" t="str">
        <f t="shared" si="6"/>
        <v/>
      </c>
      <c r="AB65" s="117"/>
      <c r="AC65" s="118"/>
      <c r="AD65" s="44"/>
    </row>
    <row r="66" spans="1:33" s="4" customFormat="1" ht="20.25" customHeight="1">
      <c r="B66" s="40">
        <v>55</v>
      </c>
      <c r="C66" s="124" t="s">
        <v>71</v>
      </c>
      <c r="D66" s="112" t="s">
        <v>69</v>
      </c>
      <c r="E66" s="113" t="s">
        <v>70</v>
      </c>
      <c r="F66" s="124" t="s">
        <v>72</v>
      </c>
      <c r="G66" s="67" t="s">
        <v>11</v>
      </c>
      <c r="H66" s="72" t="s">
        <v>11</v>
      </c>
      <c r="I66" s="87"/>
      <c r="J66" s="61"/>
      <c r="K66" s="67"/>
      <c r="L66" s="67"/>
      <c r="M66" s="75" t="s">
        <v>479</v>
      </c>
      <c r="N66" s="69"/>
      <c r="O66" s="69"/>
      <c r="P66" s="69"/>
      <c r="Q66" s="69"/>
      <c r="R66" s="69"/>
      <c r="S66" s="75" t="s">
        <v>479</v>
      </c>
      <c r="T66" s="138">
        <v>26</v>
      </c>
      <c r="U66" s="92">
        <v>36</v>
      </c>
      <c r="V66" s="92">
        <v>43</v>
      </c>
      <c r="W66" s="132">
        <v>65</v>
      </c>
      <c r="X66" s="57">
        <f t="shared" si="3"/>
        <v>170</v>
      </c>
      <c r="Y66" s="58">
        <f>ROUND(X66/40,1)</f>
        <v>4.3</v>
      </c>
      <c r="Z66" s="67" t="str">
        <f t="shared" si="6"/>
        <v/>
      </c>
      <c r="AB66" s="52"/>
      <c r="AC66" s="43"/>
      <c r="AD66" s="44"/>
    </row>
    <row r="67" spans="1:33" s="4" customFormat="1" ht="20.25" customHeight="1">
      <c r="B67" s="40">
        <v>56</v>
      </c>
      <c r="C67" s="123" t="s">
        <v>241</v>
      </c>
      <c r="D67" s="110" t="s">
        <v>309</v>
      </c>
      <c r="E67" s="111" t="s">
        <v>368</v>
      </c>
      <c r="F67" s="123" t="s">
        <v>458</v>
      </c>
      <c r="G67" s="67" t="s">
        <v>11</v>
      </c>
      <c r="H67" s="72" t="s">
        <v>11</v>
      </c>
      <c r="I67" s="87"/>
      <c r="J67" s="61"/>
      <c r="K67" s="67"/>
      <c r="L67" s="67"/>
      <c r="M67" s="75" t="s">
        <v>479</v>
      </c>
      <c r="N67" s="69"/>
      <c r="O67" s="69"/>
      <c r="P67" s="69"/>
      <c r="Q67" s="69"/>
      <c r="R67" s="69"/>
      <c r="S67" s="75" t="s">
        <v>479</v>
      </c>
      <c r="T67" s="138" t="s">
        <v>559</v>
      </c>
      <c r="U67" s="138" t="s">
        <v>559</v>
      </c>
      <c r="V67" s="138" t="s">
        <v>559</v>
      </c>
      <c r="W67" s="132" t="s">
        <v>559</v>
      </c>
      <c r="X67" s="57">
        <f t="shared" si="3"/>
        <v>0</v>
      </c>
      <c r="Y67" s="132" t="s">
        <v>559</v>
      </c>
      <c r="Z67" s="67" t="str">
        <f t="shared" si="6"/>
        <v/>
      </c>
      <c r="AB67" s="52"/>
      <c r="AC67" s="43"/>
      <c r="AD67" s="44"/>
    </row>
    <row r="68" spans="1:33" s="4" customFormat="1" ht="20.25" customHeight="1">
      <c r="B68" s="40">
        <v>57</v>
      </c>
      <c r="C68" s="124" t="s">
        <v>86</v>
      </c>
      <c r="D68" s="112" t="s">
        <v>84</v>
      </c>
      <c r="E68" s="113" t="s">
        <v>85</v>
      </c>
      <c r="F68" s="124" t="s">
        <v>91</v>
      </c>
      <c r="G68" s="67" t="s">
        <v>11</v>
      </c>
      <c r="H68" s="72" t="s">
        <v>11</v>
      </c>
      <c r="I68" s="87"/>
      <c r="J68" s="61"/>
      <c r="K68" s="67"/>
      <c r="L68" s="67"/>
      <c r="M68" s="75" t="s">
        <v>479</v>
      </c>
      <c r="N68" s="69"/>
      <c r="O68" s="69"/>
      <c r="P68" s="69"/>
      <c r="Q68" s="69"/>
      <c r="R68" s="69"/>
      <c r="S68" s="75" t="s">
        <v>479</v>
      </c>
      <c r="T68" s="138">
        <v>62</v>
      </c>
      <c r="U68" s="138">
        <v>40</v>
      </c>
      <c r="V68" s="138">
        <v>38</v>
      </c>
      <c r="W68" s="132">
        <v>80</v>
      </c>
      <c r="X68" s="57">
        <f t="shared" si="3"/>
        <v>220</v>
      </c>
      <c r="Y68" s="58">
        <f>ROUND(X68/40,1)</f>
        <v>5.5</v>
      </c>
      <c r="Z68" s="67" t="str">
        <f t="shared" si="6"/>
        <v/>
      </c>
      <c r="AB68" s="233"/>
      <c r="AC68" s="234"/>
      <c r="AD68" s="235"/>
    </row>
    <row r="69" spans="1:33" s="4" customFormat="1" ht="20.25" customHeight="1">
      <c r="B69" s="40">
        <v>58</v>
      </c>
      <c r="C69" s="123" t="s">
        <v>190</v>
      </c>
      <c r="D69" s="110" t="s">
        <v>303</v>
      </c>
      <c r="E69" s="111" t="s">
        <v>85</v>
      </c>
      <c r="F69" s="123" t="s">
        <v>421</v>
      </c>
      <c r="G69" s="67" t="s">
        <v>11</v>
      </c>
      <c r="H69" s="72" t="s">
        <v>11</v>
      </c>
      <c r="I69" s="87"/>
      <c r="J69" s="61"/>
      <c r="K69" s="67"/>
      <c r="L69" s="67"/>
      <c r="M69" s="75" t="s">
        <v>479</v>
      </c>
      <c r="N69" s="69"/>
      <c r="O69" s="69"/>
      <c r="P69" s="69"/>
      <c r="Q69" s="69"/>
      <c r="R69" s="69"/>
      <c r="S69" s="75" t="s">
        <v>479</v>
      </c>
      <c r="T69" s="138">
        <v>30</v>
      </c>
      <c r="U69" s="138">
        <v>70</v>
      </c>
      <c r="V69" s="138">
        <v>50</v>
      </c>
      <c r="W69" s="132">
        <v>45</v>
      </c>
      <c r="X69" s="57">
        <f t="shared" si="3"/>
        <v>195</v>
      </c>
      <c r="Y69" s="58">
        <f>ROUND(X69/40,1)</f>
        <v>4.9000000000000004</v>
      </c>
      <c r="Z69" s="67" t="str">
        <f t="shared" si="6"/>
        <v/>
      </c>
      <c r="AB69" s="52"/>
      <c r="AC69" s="43"/>
      <c r="AD69" s="44"/>
    </row>
    <row r="70" spans="1:33" s="4" customFormat="1" ht="20.25" customHeight="1">
      <c r="B70" s="40">
        <v>59</v>
      </c>
      <c r="C70" s="123" t="s">
        <v>247</v>
      </c>
      <c r="D70" s="110" t="s">
        <v>376</v>
      </c>
      <c r="E70" s="111" t="s">
        <v>377</v>
      </c>
      <c r="F70" s="123" t="s">
        <v>451</v>
      </c>
      <c r="G70" s="67" t="s">
        <v>11</v>
      </c>
      <c r="H70" s="72" t="s">
        <v>11</v>
      </c>
      <c r="I70" s="87"/>
      <c r="J70" s="61"/>
      <c r="K70" s="67"/>
      <c r="L70" s="67"/>
      <c r="M70" s="75" t="s">
        <v>479</v>
      </c>
      <c r="N70" s="69"/>
      <c r="O70" s="69"/>
      <c r="P70" s="69"/>
      <c r="Q70" s="69"/>
      <c r="R70" s="69"/>
      <c r="S70" s="75" t="s">
        <v>479</v>
      </c>
      <c r="T70" s="138">
        <v>59</v>
      </c>
      <c r="U70" s="138">
        <v>70</v>
      </c>
      <c r="V70" s="138">
        <v>52</v>
      </c>
      <c r="W70" s="132">
        <v>80</v>
      </c>
      <c r="X70" s="57">
        <f t="shared" si="3"/>
        <v>261</v>
      </c>
      <c r="Y70" s="58">
        <f>ROUND(X70/40,1)</f>
        <v>6.5</v>
      </c>
      <c r="Z70" s="67" t="str">
        <f t="shared" si="6"/>
        <v/>
      </c>
      <c r="AB70" s="52"/>
      <c r="AC70" s="43"/>
      <c r="AD70" s="44"/>
    </row>
    <row r="71" spans="1:33" s="4" customFormat="1" ht="20.25" customHeight="1">
      <c r="B71" s="40">
        <v>60</v>
      </c>
      <c r="C71" s="123" t="s">
        <v>531</v>
      </c>
      <c r="D71" s="110" t="s">
        <v>532</v>
      </c>
      <c r="E71" s="111" t="s">
        <v>40</v>
      </c>
      <c r="F71" s="123" t="s">
        <v>533</v>
      </c>
      <c r="G71" s="67"/>
      <c r="H71" s="72"/>
      <c r="I71" s="87"/>
      <c r="J71" s="61"/>
      <c r="K71" s="67"/>
      <c r="L71" s="67"/>
      <c r="M71" s="75" t="s">
        <v>475</v>
      </c>
      <c r="N71" s="69"/>
      <c r="O71" s="69"/>
      <c r="P71" s="69"/>
      <c r="Q71" s="69"/>
      <c r="R71" s="69"/>
      <c r="S71" s="75" t="s">
        <v>475</v>
      </c>
      <c r="T71" s="138" t="s">
        <v>559</v>
      </c>
      <c r="U71" s="138" t="s">
        <v>559</v>
      </c>
      <c r="V71" s="138" t="s">
        <v>559</v>
      </c>
      <c r="W71" s="132" t="s">
        <v>559</v>
      </c>
      <c r="X71" s="57">
        <f t="shared" si="3"/>
        <v>0</v>
      </c>
      <c r="Y71" s="132" t="s">
        <v>559</v>
      </c>
      <c r="Z71" s="67"/>
      <c r="AB71" s="52"/>
      <c r="AC71" s="43"/>
      <c r="AD71" s="44"/>
    </row>
    <row r="72" spans="1:33" s="4" customFormat="1" ht="20.25" customHeight="1">
      <c r="B72" s="40">
        <v>61</v>
      </c>
      <c r="C72" s="124" t="s">
        <v>65</v>
      </c>
      <c r="D72" s="112" t="s">
        <v>64</v>
      </c>
      <c r="E72" s="113" t="s">
        <v>40</v>
      </c>
      <c r="F72" s="124" t="s">
        <v>66</v>
      </c>
      <c r="G72" s="67" t="s">
        <v>11</v>
      </c>
      <c r="H72" s="72" t="s">
        <v>11</v>
      </c>
      <c r="I72" s="87"/>
      <c r="J72" s="61"/>
      <c r="K72" s="67"/>
      <c r="L72" s="67"/>
      <c r="M72" s="75" t="s">
        <v>479</v>
      </c>
      <c r="N72" s="69"/>
      <c r="O72" s="69"/>
      <c r="P72" s="69"/>
      <c r="Q72" s="69"/>
      <c r="R72" s="69"/>
      <c r="S72" s="75" t="s">
        <v>479</v>
      </c>
      <c r="T72" s="138">
        <v>54</v>
      </c>
      <c r="U72" s="92">
        <v>50</v>
      </c>
      <c r="V72" s="92">
        <v>35</v>
      </c>
      <c r="W72" s="91">
        <v>60</v>
      </c>
      <c r="X72" s="57">
        <f t="shared" si="3"/>
        <v>199</v>
      </c>
      <c r="Y72" s="58">
        <f>ROUND(X72/40,1)</f>
        <v>5</v>
      </c>
      <c r="Z72" s="67" t="str">
        <f>+IF($G72=0,"Không đủ ĐKDT","")</f>
        <v/>
      </c>
      <c r="AB72" s="52"/>
      <c r="AC72" s="43"/>
      <c r="AD72" s="44"/>
    </row>
    <row r="73" spans="1:33" s="4" customFormat="1" ht="20.25" customHeight="1">
      <c r="B73" s="40">
        <v>62</v>
      </c>
      <c r="C73" s="123" t="s">
        <v>215</v>
      </c>
      <c r="D73" s="110" t="s">
        <v>99</v>
      </c>
      <c r="E73" s="111" t="s">
        <v>337</v>
      </c>
      <c r="F73" s="123" t="s">
        <v>422</v>
      </c>
      <c r="G73" s="67" t="s">
        <v>11</v>
      </c>
      <c r="H73" s="72" t="s">
        <v>11</v>
      </c>
      <c r="I73" s="87"/>
      <c r="J73" s="61"/>
      <c r="K73" s="67"/>
      <c r="L73" s="67"/>
      <c r="M73" s="75" t="s">
        <v>479</v>
      </c>
      <c r="N73" s="69"/>
      <c r="O73" s="69"/>
      <c r="P73" s="69"/>
      <c r="Q73" s="69"/>
      <c r="R73" s="69"/>
      <c r="S73" s="75" t="s">
        <v>479</v>
      </c>
      <c r="T73" s="138" t="s">
        <v>559</v>
      </c>
      <c r="U73" s="138" t="s">
        <v>559</v>
      </c>
      <c r="V73" s="138" t="s">
        <v>559</v>
      </c>
      <c r="W73" s="132" t="s">
        <v>559</v>
      </c>
      <c r="X73" s="57">
        <f t="shared" si="3"/>
        <v>0</v>
      </c>
      <c r="Y73" s="132" t="s">
        <v>559</v>
      </c>
      <c r="Z73" s="67" t="str">
        <f>+IF($G73=0,"Không đủ ĐKDT","")</f>
        <v/>
      </c>
      <c r="AB73" s="52"/>
      <c r="AC73" s="43"/>
      <c r="AD73" s="44"/>
    </row>
    <row r="74" spans="1:33" s="4" customFormat="1" ht="20.25" customHeight="1">
      <c r="B74" s="40">
        <v>63</v>
      </c>
      <c r="C74" s="124" t="s">
        <v>59</v>
      </c>
      <c r="D74" s="112" t="s">
        <v>58</v>
      </c>
      <c r="E74" s="113" t="s">
        <v>37</v>
      </c>
      <c r="F74" s="124" t="s">
        <v>60</v>
      </c>
      <c r="G74" s="67" t="s">
        <v>11</v>
      </c>
      <c r="H74" s="72" t="s">
        <v>11</v>
      </c>
      <c r="I74" s="87"/>
      <c r="J74" s="61"/>
      <c r="K74" s="67"/>
      <c r="L74" s="67"/>
      <c r="M74" s="75" t="s">
        <v>479</v>
      </c>
      <c r="N74" s="69"/>
      <c r="O74" s="69"/>
      <c r="P74" s="69"/>
      <c r="Q74" s="69"/>
      <c r="R74" s="69"/>
      <c r="S74" s="75" t="s">
        <v>479</v>
      </c>
      <c r="T74" s="92">
        <v>40</v>
      </c>
      <c r="U74" s="215">
        <v>70</v>
      </c>
      <c r="V74" s="215">
        <v>44</v>
      </c>
      <c r="W74" s="91">
        <v>40</v>
      </c>
      <c r="X74" s="57">
        <f t="shared" si="3"/>
        <v>194</v>
      </c>
      <c r="Y74" s="58">
        <f t="shared" ref="Y74:Y80" si="7">ROUND(X74/40,1)</f>
        <v>4.9000000000000004</v>
      </c>
      <c r="Z74" s="67" t="str">
        <f>+IF($G74=0,"Không đủ ĐKDT","")</f>
        <v/>
      </c>
      <c r="AB74" s="52"/>
      <c r="AC74" s="43"/>
      <c r="AD74" s="44"/>
    </row>
    <row r="75" spans="1:33" s="4" customFormat="1" ht="20.25" customHeight="1">
      <c r="B75" s="40">
        <v>64</v>
      </c>
      <c r="C75" s="123" t="s">
        <v>277</v>
      </c>
      <c r="D75" s="110" t="s">
        <v>410</v>
      </c>
      <c r="E75" s="111" t="s">
        <v>411</v>
      </c>
      <c r="F75" s="123" t="s">
        <v>452</v>
      </c>
      <c r="G75" s="67" t="s">
        <v>11</v>
      </c>
      <c r="H75" s="72" t="s">
        <v>11</v>
      </c>
      <c r="I75" s="87"/>
      <c r="J75" s="61"/>
      <c r="K75" s="67"/>
      <c r="L75" s="67"/>
      <c r="M75" s="75" t="s">
        <v>479</v>
      </c>
      <c r="N75" s="69"/>
      <c r="O75" s="69"/>
      <c r="P75" s="69"/>
      <c r="Q75" s="69"/>
      <c r="R75" s="69"/>
      <c r="S75" s="75" t="s">
        <v>479</v>
      </c>
      <c r="T75" s="138">
        <v>61</v>
      </c>
      <c r="U75" s="138">
        <v>85</v>
      </c>
      <c r="V75" s="138">
        <v>64</v>
      </c>
      <c r="W75" s="132">
        <v>50</v>
      </c>
      <c r="X75" s="57">
        <f t="shared" si="3"/>
        <v>260</v>
      </c>
      <c r="Y75" s="58">
        <f t="shared" si="7"/>
        <v>6.5</v>
      </c>
      <c r="Z75" s="67" t="str">
        <f>+IF($G75=0,"Không đủ ĐKDT","")</f>
        <v/>
      </c>
      <c r="AB75" s="117"/>
      <c r="AC75" s="118"/>
      <c r="AD75" s="44"/>
    </row>
    <row r="76" spans="1:33" s="4" customFormat="1" ht="20.25" customHeight="1">
      <c r="A76" s="53"/>
      <c r="B76" s="40">
        <v>65</v>
      </c>
      <c r="C76" s="123" t="s">
        <v>534</v>
      </c>
      <c r="D76" s="110" t="s">
        <v>108</v>
      </c>
      <c r="E76" s="111" t="s">
        <v>159</v>
      </c>
      <c r="F76" s="123" t="s">
        <v>423</v>
      </c>
      <c r="G76" s="67"/>
      <c r="H76" s="72"/>
      <c r="I76" s="87"/>
      <c r="J76" s="61"/>
      <c r="K76" s="67"/>
      <c r="L76" s="67"/>
      <c r="M76" s="75" t="s">
        <v>475</v>
      </c>
      <c r="N76" s="69"/>
      <c r="O76" s="69"/>
      <c r="P76" s="69"/>
      <c r="Q76" s="69"/>
      <c r="R76" s="69"/>
      <c r="S76" s="75" t="s">
        <v>475</v>
      </c>
      <c r="T76" s="138">
        <v>49</v>
      </c>
      <c r="U76" s="138">
        <v>40</v>
      </c>
      <c r="V76" s="138">
        <v>48</v>
      </c>
      <c r="W76" s="132">
        <v>50</v>
      </c>
      <c r="X76" s="57">
        <f t="shared" ref="X76:X107" si="8">SUM(T76:W76)</f>
        <v>187</v>
      </c>
      <c r="Y76" s="58">
        <f t="shared" si="7"/>
        <v>4.7</v>
      </c>
      <c r="Z76" s="67"/>
      <c r="AB76" s="189"/>
      <c r="AC76" s="118"/>
      <c r="AD76" s="44"/>
      <c r="AE76" s="53"/>
      <c r="AF76" s="53"/>
      <c r="AG76" s="53"/>
    </row>
    <row r="77" spans="1:33" s="4" customFormat="1" ht="20.25" customHeight="1">
      <c r="B77" s="40">
        <v>66</v>
      </c>
      <c r="C77" s="126" t="s">
        <v>160</v>
      </c>
      <c r="D77" s="127" t="s">
        <v>158</v>
      </c>
      <c r="E77" s="128" t="s">
        <v>159</v>
      </c>
      <c r="F77" s="126" t="s">
        <v>161</v>
      </c>
      <c r="G77" s="67" t="s">
        <v>11</v>
      </c>
      <c r="H77" s="72" t="s">
        <v>11</v>
      </c>
      <c r="I77" s="87"/>
      <c r="J77" s="61"/>
      <c r="K77" s="67"/>
      <c r="L77" s="67"/>
      <c r="M77" s="75" t="s">
        <v>479</v>
      </c>
      <c r="N77" s="69"/>
      <c r="O77" s="69"/>
      <c r="P77" s="69"/>
      <c r="Q77" s="69"/>
      <c r="R77" s="69"/>
      <c r="S77" s="75" t="s">
        <v>479</v>
      </c>
      <c r="T77" s="92">
        <v>53</v>
      </c>
      <c r="U77" s="92">
        <v>47</v>
      </c>
      <c r="V77" s="92">
        <v>30</v>
      </c>
      <c r="W77" s="132">
        <v>70</v>
      </c>
      <c r="X77" s="57">
        <f t="shared" si="8"/>
        <v>200</v>
      </c>
      <c r="Y77" s="58">
        <f t="shared" si="7"/>
        <v>5</v>
      </c>
      <c r="Z77" s="67" t="str">
        <f t="shared" ref="Z77:Z85" si="9">+IF($G77=0,"Không đủ ĐKDT","")</f>
        <v/>
      </c>
      <c r="AB77" s="52"/>
      <c r="AC77" s="43"/>
      <c r="AD77" s="44"/>
    </row>
    <row r="78" spans="1:33" s="4" customFormat="1" ht="20.25" customHeight="1">
      <c r="B78" s="40">
        <v>67</v>
      </c>
      <c r="C78" s="124" t="s">
        <v>110</v>
      </c>
      <c r="D78" s="112" t="s">
        <v>108</v>
      </c>
      <c r="E78" s="113" t="s">
        <v>109</v>
      </c>
      <c r="F78" s="124" t="s">
        <v>111</v>
      </c>
      <c r="G78" s="67" t="s">
        <v>11</v>
      </c>
      <c r="H78" s="72" t="s">
        <v>11</v>
      </c>
      <c r="I78" s="87"/>
      <c r="J78" s="61"/>
      <c r="K78" s="67"/>
      <c r="L78" s="67"/>
      <c r="M78" s="75" t="s">
        <v>479</v>
      </c>
      <c r="N78" s="69"/>
      <c r="O78" s="69"/>
      <c r="P78" s="69"/>
      <c r="Q78" s="69"/>
      <c r="R78" s="69"/>
      <c r="S78" s="75" t="s">
        <v>479</v>
      </c>
      <c r="T78" s="92">
        <v>63</v>
      </c>
      <c r="U78" s="92">
        <v>40</v>
      </c>
      <c r="V78" s="92">
        <v>45</v>
      </c>
      <c r="W78" s="132">
        <v>20</v>
      </c>
      <c r="X78" s="57">
        <f t="shared" si="8"/>
        <v>168</v>
      </c>
      <c r="Y78" s="58">
        <f t="shared" si="7"/>
        <v>4.2</v>
      </c>
      <c r="Z78" s="67" t="str">
        <f t="shared" si="9"/>
        <v/>
      </c>
      <c r="AB78" s="52"/>
      <c r="AC78" s="43"/>
      <c r="AD78" s="44"/>
    </row>
    <row r="79" spans="1:33" s="4" customFormat="1" ht="20.25" customHeight="1">
      <c r="B79" s="40">
        <v>68</v>
      </c>
      <c r="C79" s="123" t="s">
        <v>220</v>
      </c>
      <c r="D79" s="110" t="s">
        <v>345</v>
      </c>
      <c r="E79" s="111" t="s">
        <v>346</v>
      </c>
      <c r="F79" s="123" t="s">
        <v>426</v>
      </c>
      <c r="G79" s="67" t="s">
        <v>11</v>
      </c>
      <c r="H79" s="72" t="s">
        <v>11</v>
      </c>
      <c r="I79" s="87"/>
      <c r="J79" s="61"/>
      <c r="K79" s="67"/>
      <c r="L79" s="67"/>
      <c r="M79" s="75" t="s">
        <v>479</v>
      </c>
      <c r="N79" s="69"/>
      <c r="O79" s="69"/>
      <c r="P79" s="69"/>
      <c r="Q79" s="69"/>
      <c r="R79" s="69"/>
      <c r="S79" s="75" t="s">
        <v>479</v>
      </c>
      <c r="T79" s="138">
        <v>48</v>
      </c>
      <c r="U79" s="138">
        <v>80</v>
      </c>
      <c r="V79" s="138">
        <v>48</v>
      </c>
      <c r="W79" s="132">
        <v>60</v>
      </c>
      <c r="X79" s="57">
        <f t="shared" si="8"/>
        <v>236</v>
      </c>
      <c r="Y79" s="58">
        <f t="shared" si="7"/>
        <v>5.9</v>
      </c>
      <c r="Z79" s="67" t="str">
        <f t="shared" si="9"/>
        <v/>
      </c>
      <c r="AB79" s="117"/>
      <c r="AC79" s="118"/>
      <c r="AD79" s="44"/>
    </row>
    <row r="80" spans="1:33" s="4" customFormat="1" ht="20.25" customHeight="1">
      <c r="B80" s="40">
        <v>69</v>
      </c>
      <c r="C80" s="124" t="s">
        <v>175</v>
      </c>
      <c r="D80" s="112" t="s">
        <v>173</v>
      </c>
      <c r="E80" s="113" t="s">
        <v>174</v>
      </c>
      <c r="F80" s="124" t="s">
        <v>176</v>
      </c>
      <c r="G80" s="67" t="s">
        <v>11</v>
      </c>
      <c r="H80" s="72" t="s">
        <v>11</v>
      </c>
      <c r="I80" s="87"/>
      <c r="J80" s="61"/>
      <c r="K80" s="67"/>
      <c r="L80" s="67"/>
      <c r="M80" s="75" t="s">
        <v>479</v>
      </c>
      <c r="N80" s="69"/>
      <c r="O80" s="69"/>
      <c r="P80" s="69"/>
      <c r="Q80" s="69"/>
      <c r="R80" s="69"/>
      <c r="S80" s="75" t="s">
        <v>479</v>
      </c>
      <c r="T80" s="138">
        <v>64</v>
      </c>
      <c r="U80" s="92">
        <v>50</v>
      </c>
      <c r="V80" s="92">
        <v>54</v>
      </c>
      <c r="W80" s="91">
        <v>60</v>
      </c>
      <c r="X80" s="57">
        <f t="shared" si="8"/>
        <v>228</v>
      </c>
      <c r="Y80" s="58">
        <f t="shared" si="7"/>
        <v>5.7</v>
      </c>
      <c r="Z80" s="67" t="str">
        <f t="shared" si="9"/>
        <v/>
      </c>
      <c r="AB80" s="52"/>
      <c r="AC80" s="43"/>
      <c r="AD80" s="44"/>
    </row>
    <row r="81" spans="1:33" s="4" customFormat="1" ht="20.25" customHeight="1">
      <c r="B81" s="40">
        <v>70</v>
      </c>
      <c r="C81" s="124" t="s">
        <v>100</v>
      </c>
      <c r="D81" s="112" t="s">
        <v>99</v>
      </c>
      <c r="E81" s="113" t="s">
        <v>78</v>
      </c>
      <c r="F81" s="124" t="s">
        <v>101</v>
      </c>
      <c r="G81" s="67" t="s">
        <v>11</v>
      </c>
      <c r="H81" s="72" t="s">
        <v>11</v>
      </c>
      <c r="I81" s="87"/>
      <c r="J81" s="61"/>
      <c r="K81" s="67"/>
      <c r="L81" s="67"/>
      <c r="M81" s="75" t="s">
        <v>479</v>
      </c>
      <c r="N81" s="69"/>
      <c r="O81" s="69"/>
      <c r="P81" s="69"/>
      <c r="Q81" s="69"/>
      <c r="R81" s="69"/>
      <c r="S81" s="75" t="s">
        <v>479</v>
      </c>
      <c r="T81" s="92">
        <v>43</v>
      </c>
      <c r="U81" s="138" t="s">
        <v>559</v>
      </c>
      <c r="V81" s="92">
        <v>40</v>
      </c>
      <c r="W81" s="138" t="s">
        <v>559</v>
      </c>
      <c r="X81" s="57">
        <f t="shared" si="8"/>
        <v>83</v>
      </c>
      <c r="Y81" s="132" t="s">
        <v>559</v>
      </c>
      <c r="Z81" s="67" t="str">
        <f t="shared" si="9"/>
        <v/>
      </c>
      <c r="AA81" s="4" t="s">
        <v>165</v>
      </c>
      <c r="AB81" s="52"/>
      <c r="AC81" s="43"/>
      <c r="AD81" s="44"/>
    </row>
    <row r="82" spans="1:33" s="4" customFormat="1" ht="20.25" customHeight="1">
      <c r="B82" s="40">
        <v>71</v>
      </c>
      <c r="C82" s="124" t="s">
        <v>79</v>
      </c>
      <c r="D82" s="112" t="s">
        <v>77</v>
      </c>
      <c r="E82" s="113" t="s">
        <v>78</v>
      </c>
      <c r="F82" s="124" t="s">
        <v>80</v>
      </c>
      <c r="G82" s="67" t="s">
        <v>11</v>
      </c>
      <c r="H82" s="72" t="s">
        <v>11</v>
      </c>
      <c r="I82" s="87"/>
      <c r="J82" s="61"/>
      <c r="K82" s="67"/>
      <c r="L82" s="67"/>
      <c r="M82" s="75" t="s">
        <v>479</v>
      </c>
      <c r="N82" s="69"/>
      <c r="O82" s="69"/>
      <c r="P82" s="69"/>
      <c r="Q82" s="69"/>
      <c r="R82" s="69"/>
      <c r="S82" s="75" t="s">
        <v>479</v>
      </c>
      <c r="T82" s="138">
        <v>59</v>
      </c>
      <c r="U82" s="138">
        <v>80</v>
      </c>
      <c r="V82" s="138">
        <v>68</v>
      </c>
      <c r="W82" s="132">
        <v>85</v>
      </c>
      <c r="X82" s="57">
        <f t="shared" si="8"/>
        <v>292</v>
      </c>
      <c r="Y82" s="58">
        <f t="shared" ref="Y82:Y92" si="10">ROUND(X82/40,1)</f>
        <v>7.3</v>
      </c>
      <c r="Z82" s="67" t="str">
        <f t="shared" si="9"/>
        <v/>
      </c>
      <c r="AB82" s="117"/>
      <c r="AC82" s="118"/>
      <c r="AD82" s="44"/>
    </row>
    <row r="83" spans="1:33" s="4" customFormat="1" ht="20.25" customHeight="1">
      <c r="B83" s="40">
        <v>72</v>
      </c>
      <c r="C83" s="123" t="s">
        <v>212</v>
      </c>
      <c r="D83" s="110" t="s">
        <v>333</v>
      </c>
      <c r="E83" s="111" t="s">
        <v>78</v>
      </c>
      <c r="F83" s="123" t="s">
        <v>444</v>
      </c>
      <c r="G83" s="67" t="s">
        <v>11</v>
      </c>
      <c r="H83" s="72" t="s">
        <v>11</v>
      </c>
      <c r="I83" s="87"/>
      <c r="J83" s="61"/>
      <c r="K83" s="67"/>
      <c r="L83" s="67"/>
      <c r="M83" s="75" t="s">
        <v>479</v>
      </c>
      <c r="N83" s="69"/>
      <c r="O83" s="69"/>
      <c r="P83" s="69"/>
      <c r="Q83" s="69"/>
      <c r="R83" s="69"/>
      <c r="S83" s="75" t="s">
        <v>479</v>
      </c>
      <c r="T83" s="138">
        <v>31</v>
      </c>
      <c r="U83" s="138">
        <v>70</v>
      </c>
      <c r="V83" s="138">
        <v>12</v>
      </c>
      <c r="W83" s="132">
        <v>50</v>
      </c>
      <c r="X83" s="57">
        <f t="shared" si="8"/>
        <v>163</v>
      </c>
      <c r="Y83" s="58">
        <f t="shared" si="10"/>
        <v>4.0999999999999996</v>
      </c>
      <c r="Z83" s="67" t="str">
        <f t="shared" si="9"/>
        <v/>
      </c>
      <c r="AB83" s="117"/>
      <c r="AC83" s="118"/>
      <c r="AD83" s="44"/>
    </row>
    <row r="84" spans="1:33" s="209" customFormat="1" ht="15">
      <c r="A84" s="4"/>
      <c r="B84" s="40">
        <v>73</v>
      </c>
      <c r="C84" s="124" t="s">
        <v>97</v>
      </c>
      <c r="D84" s="112" t="s">
        <v>558</v>
      </c>
      <c r="E84" s="113" t="s">
        <v>96</v>
      </c>
      <c r="F84" s="124" t="s">
        <v>98</v>
      </c>
      <c r="G84" s="67" t="s">
        <v>11</v>
      </c>
      <c r="H84" s="72" t="s">
        <v>11</v>
      </c>
      <c r="I84" s="87"/>
      <c r="J84" s="61"/>
      <c r="K84" s="67"/>
      <c r="L84" s="67"/>
      <c r="M84" s="75" t="s">
        <v>479</v>
      </c>
      <c r="N84" s="69"/>
      <c r="O84" s="69"/>
      <c r="P84" s="69"/>
      <c r="Q84" s="69"/>
      <c r="R84" s="69"/>
      <c r="S84" s="75" t="s">
        <v>479</v>
      </c>
      <c r="T84" s="92">
        <v>40</v>
      </c>
      <c r="U84" s="138">
        <v>70</v>
      </c>
      <c r="V84" s="92">
        <v>42</v>
      </c>
      <c r="W84" s="91">
        <v>40</v>
      </c>
      <c r="X84" s="57">
        <f t="shared" si="8"/>
        <v>192</v>
      </c>
      <c r="Y84" s="58">
        <f t="shared" si="10"/>
        <v>4.8</v>
      </c>
      <c r="Z84" s="67" t="str">
        <f t="shared" si="9"/>
        <v/>
      </c>
      <c r="AA84" s="4"/>
      <c r="AB84" s="52"/>
      <c r="AC84" s="43"/>
      <c r="AD84" s="44"/>
      <c r="AE84" s="4"/>
      <c r="AF84" s="4"/>
      <c r="AG84" s="4"/>
    </row>
    <row r="85" spans="1:33" s="4" customFormat="1" ht="18.75" customHeight="1">
      <c r="B85" s="40">
        <v>74</v>
      </c>
      <c r="C85" s="124" t="s">
        <v>118</v>
      </c>
      <c r="D85" s="112" t="s">
        <v>116</v>
      </c>
      <c r="E85" s="113" t="s">
        <v>117</v>
      </c>
      <c r="F85" s="124" t="s">
        <v>119</v>
      </c>
      <c r="G85" s="67" t="s">
        <v>11</v>
      </c>
      <c r="H85" s="72" t="s">
        <v>11</v>
      </c>
      <c r="I85" s="87"/>
      <c r="J85" s="61"/>
      <c r="K85" s="67"/>
      <c r="L85" s="67"/>
      <c r="M85" s="75" t="s">
        <v>479</v>
      </c>
      <c r="N85" s="69"/>
      <c r="O85" s="69"/>
      <c r="P85" s="69"/>
      <c r="Q85" s="69"/>
      <c r="R85" s="69"/>
      <c r="S85" s="75" t="s">
        <v>479</v>
      </c>
      <c r="T85" s="138">
        <v>49</v>
      </c>
      <c r="U85" s="138">
        <v>70</v>
      </c>
      <c r="V85" s="138">
        <v>76</v>
      </c>
      <c r="W85" s="132">
        <v>60</v>
      </c>
      <c r="X85" s="57">
        <f t="shared" si="8"/>
        <v>255</v>
      </c>
      <c r="Y85" s="58">
        <f t="shared" si="10"/>
        <v>6.4</v>
      </c>
      <c r="Z85" s="67" t="str">
        <f t="shared" si="9"/>
        <v/>
      </c>
      <c r="AB85" s="117"/>
      <c r="AC85" s="118"/>
      <c r="AD85" s="44"/>
    </row>
    <row r="86" spans="1:33" s="4" customFormat="1" ht="18.75" customHeight="1">
      <c r="A86" s="53"/>
      <c r="B86" s="40">
        <v>75</v>
      </c>
      <c r="C86" s="196" t="s">
        <v>535</v>
      </c>
      <c r="D86" s="197" t="s">
        <v>536</v>
      </c>
      <c r="E86" s="198" t="s">
        <v>537</v>
      </c>
      <c r="F86" s="196" t="s">
        <v>538</v>
      </c>
      <c r="G86" s="131"/>
      <c r="H86" s="88"/>
      <c r="I86" s="129"/>
      <c r="J86" s="130"/>
      <c r="K86" s="131"/>
      <c r="L86" s="131"/>
      <c r="M86" s="75" t="s">
        <v>475</v>
      </c>
      <c r="N86" s="69"/>
      <c r="O86" s="69"/>
      <c r="P86" s="69"/>
      <c r="Q86" s="69"/>
      <c r="R86" s="69"/>
      <c r="S86" s="75" t="s">
        <v>475</v>
      </c>
      <c r="T86" s="138">
        <v>48</v>
      </c>
      <c r="U86" s="138">
        <v>40</v>
      </c>
      <c r="V86" s="138">
        <v>60</v>
      </c>
      <c r="W86" s="132">
        <v>30</v>
      </c>
      <c r="X86" s="57">
        <f t="shared" si="8"/>
        <v>178</v>
      </c>
      <c r="Y86" s="58">
        <f t="shared" si="10"/>
        <v>4.5</v>
      </c>
      <c r="Z86" s="67"/>
      <c r="AB86" s="189"/>
      <c r="AC86" s="118"/>
      <c r="AD86" s="44"/>
      <c r="AE86" s="53"/>
      <c r="AF86" s="53"/>
      <c r="AG86" s="53"/>
    </row>
    <row r="87" spans="1:33" s="4" customFormat="1" ht="18.75" customHeight="1">
      <c r="B87" s="40">
        <v>76</v>
      </c>
      <c r="C87" s="123" t="s">
        <v>221</v>
      </c>
      <c r="D87" s="110" t="s">
        <v>347</v>
      </c>
      <c r="E87" s="111" t="s">
        <v>348</v>
      </c>
      <c r="F87" s="123" t="s">
        <v>439</v>
      </c>
      <c r="G87" s="67" t="s">
        <v>11</v>
      </c>
      <c r="H87" s="72" t="s">
        <v>11</v>
      </c>
      <c r="I87" s="114"/>
      <c r="J87" s="115"/>
      <c r="K87" s="116"/>
      <c r="L87" s="116"/>
      <c r="M87" s="75" t="s">
        <v>479</v>
      </c>
      <c r="N87" s="69"/>
      <c r="O87" s="69"/>
      <c r="P87" s="69"/>
      <c r="Q87" s="69"/>
      <c r="R87" s="69"/>
      <c r="S87" s="75" t="s">
        <v>479</v>
      </c>
      <c r="T87" s="138">
        <v>62</v>
      </c>
      <c r="U87" s="138">
        <v>65</v>
      </c>
      <c r="V87" s="138">
        <v>64</v>
      </c>
      <c r="W87" s="132">
        <v>70</v>
      </c>
      <c r="X87" s="57">
        <f t="shared" si="8"/>
        <v>261</v>
      </c>
      <c r="Y87" s="58">
        <f t="shared" si="10"/>
        <v>6.5</v>
      </c>
      <c r="Z87" s="67" t="str">
        <f>+IF($G87=0,"Không đủ ĐKDT","")</f>
        <v/>
      </c>
      <c r="AB87" s="117"/>
      <c r="AC87" s="118"/>
      <c r="AD87" s="44"/>
    </row>
    <row r="88" spans="1:33" s="4" customFormat="1" ht="18.75" customHeight="1">
      <c r="B88" s="40">
        <v>77</v>
      </c>
      <c r="C88" s="124" t="s">
        <v>104</v>
      </c>
      <c r="D88" s="112" t="s">
        <v>102</v>
      </c>
      <c r="E88" s="113" t="s">
        <v>103</v>
      </c>
      <c r="F88" s="124" t="s">
        <v>48</v>
      </c>
      <c r="G88" s="67" t="s">
        <v>11</v>
      </c>
      <c r="H88" s="72" t="s">
        <v>11</v>
      </c>
      <c r="I88" s="114"/>
      <c r="J88" s="115"/>
      <c r="K88" s="116"/>
      <c r="L88" s="116"/>
      <c r="M88" s="75" t="s">
        <v>479</v>
      </c>
      <c r="N88" s="69"/>
      <c r="O88" s="69"/>
      <c r="P88" s="69"/>
      <c r="Q88" s="69"/>
      <c r="R88" s="69"/>
      <c r="S88" s="75" t="s">
        <v>479</v>
      </c>
      <c r="T88" s="92">
        <v>40</v>
      </c>
      <c r="U88" s="138">
        <v>82</v>
      </c>
      <c r="V88" s="138">
        <v>32</v>
      </c>
      <c r="W88" s="91">
        <v>50</v>
      </c>
      <c r="X88" s="57">
        <f t="shared" si="8"/>
        <v>204</v>
      </c>
      <c r="Y88" s="58">
        <f t="shared" si="10"/>
        <v>5.0999999999999996</v>
      </c>
      <c r="Z88" s="67" t="str">
        <f>+IF($G88=0,"Không đủ ĐKDT","")</f>
        <v/>
      </c>
      <c r="AB88" s="52"/>
      <c r="AC88" s="43"/>
      <c r="AD88" s="44"/>
    </row>
    <row r="89" spans="1:33" s="4" customFormat="1" ht="18.75" customHeight="1">
      <c r="A89" s="53"/>
      <c r="B89" s="40">
        <v>78</v>
      </c>
      <c r="C89" s="123" t="s">
        <v>227</v>
      </c>
      <c r="D89" s="110" t="s">
        <v>353</v>
      </c>
      <c r="E89" s="111" t="s">
        <v>125</v>
      </c>
      <c r="F89" s="123" t="s">
        <v>451</v>
      </c>
      <c r="G89" s="67"/>
      <c r="H89" s="72"/>
      <c r="I89" s="87"/>
      <c r="J89" s="61"/>
      <c r="K89" s="67"/>
      <c r="L89" s="67"/>
      <c r="M89" s="75" t="s">
        <v>475</v>
      </c>
      <c r="N89" s="69"/>
      <c r="O89" s="69"/>
      <c r="P89" s="69"/>
      <c r="Q89" s="69"/>
      <c r="R89" s="69"/>
      <c r="S89" s="75" t="s">
        <v>475</v>
      </c>
      <c r="T89" s="138">
        <v>53</v>
      </c>
      <c r="U89" s="138">
        <v>50</v>
      </c>
      <c r="V89" s="138">
        <v>44</v>
      </c>
      <c r="W89" s="132">
        <v>60</v>
      </c>
      <c r="X89" s="57">
        <f t="shared" si="8"/>
        <v>207</v>
      </c>
      <c r="Y89" s="58">
        <f t="shared" si="10"/>
        <v>5.2</v>
      </c>
      <c r="Z89" s="67"/>
      <c r="AB89" s="189"/>
      <c r="AC89" s="118"/>
      <c r="AD89" s="44"/>
      <c r="AE89" s="53"/>
      <c r="AF89" s="53" t="s">
        <v>505</v>
      </c>
      <c r="AG89" s="53"/>
    </row>
    <row r="90" spans="1:33" s="4" customFormat="1" ht="18.75" customHeight="1">
      <c r="A90" s="53"/>
      <c r="B90" s="40">
        <v>79</v>
      </c>
      <c r="C90" s="123" t="s">
        <v>253</v>
      </c>
      <c r="D90" s="110" t="s">
        <v>384</v>
      </c>
      <c r="E90" s="111" t="s">
        <v>125</v>
      </c>
      <c r="F90" s="123" t="s">
        <v>454</v>
      </c>
      <c r="G90" s="67" t="s">
        <v>11</v>
      </c>
      <c r="H90" s="72" t="s">
        <v>11</v>
      </c>
      <c r="I90" s="87"/>
      <c r="J90" s="61"/>
      <c r="K90" s="67"/>
      <c r="L90" s="67"/>
      <c r="M90" s="75" t="s">
        <v>475</v>
      </c>
      <c r="N90" s="69"/>
      <c r="O90" s="69"/>
      <c r="P90" s="69"/>
      <c r="Q90" s="69"/>
      <c r="R90" s="69"/>
      <c r="S90" s="75" t="s">
        <v>475</v>
      </c>
      <c r="T90" s="138">
        <v>60</v>
      </c>
      <c r="U90" s="138">
        <v>50</v>
      </c>
      <c r="V90" s="138">
        <v>76</v>
      </c>
      <c r="W90" s="132">
        <v>80</v>
      </c>
      <c r="X90" s="57">
        <f t="shared" si="8"/>
        <v>266</v>
      </c>
      <c r="Y90" s="58">
        <f t="shared" si="10"/>
        <v>6.7</v>
      </c>
      <c r="Z90" s="67"/>
      <c r="AB90" s="189"/>
      <c r="AC90" s="118"/>
      <c r="AD90" s="44"/>
      <c r="AE90" s="53"/>
      <c r="AF90" s="53"/>
      <c r="AG90" s="53"/>
    </row>
    <row r="91" spans="1:33" s="4" customFormat="1" ht="18.75" customHeight="1">
      <c r="A91" s="53"/>
      <c r="B91" s="40">
        <v>80</v>
      </c>
      <c r="C91" s="123" t="s">
        <v>265</v>
      </c>
      <c r="D91" s="110" t="s">
        <v>397</v>
      </c>
      <c r="E91" s="111" t="s">
        <v>125</v>
      </c>
      <c r="F91" s="123" t="s">
        <v>418</v>
      </c>
      <c r="G91" s="67"/>
      <c r="H91" s="72"/>
      <c r="I91" s="87"/>
      <c r="J91" s="61"/>
      <c r="K91" s="67"/>
      <c r="L91" s="67"/>
      <c r="M91" s="75" t="s">
        <v>475</v>
      </c>
      <c r="N91" s="69"/>
      <c r="O91" s="69"/>
      <c r="P91" s="69"/>
      <c r="Q91" s="69"/>
      <c r="R91" s="69"/>
      <c r="S91" s="75" t="s">
        <v>475</v>
      </c>
      <c r="T91" s="138">
        <v>53</v>
      </c>
      <c r="U91" s="138">
        <v>50</v>
      </c>
      <c r="V91" s="138">
        <v>88</v>
      </c>
      <c r="W91" s="132">
        <v>70</v>
      </c>
      <c r="X91" s="57">
        <f t="shared" si="8"/>
        <v>261</v>
      </c>
      <c r="Y91" s="58">
        <f t="shared" si="10"/>
        <v>6.5</v>
      </c>
      <c r="Z91" s="67"/>
      <c r="AB91" s="189"/>
      <c r="AC91" s="118"/>
      <c r="AD91" s="44"/>
      <c r="AE91" s="53"/>
      <c r="AF91" s="53"/>
      <c r="AG91" s="53"/>
    </row>
    <row r="92" spans="1:33" s="4" customFormat="1" ht="18.75" customHeight="1">
      <c r="B92" s="40">
        <v>81</v>
      </c>
      <c r="C92" s="124" t="s">
        <v>126</v>
      </c>
      <c r="D92" s="112" t="s">
        <v>124</v>
      </c>
      <c r="E92" s="113" t="s">
        <v>125</v>
      </c>
      <c r="F92" s="124" t="s">
        <v>127</v>
      </c>
      <c r="G92" s="67" t="s">
        <v>11</v>
      </c>
      <c r="H92" s="72" t="s">
        <v>11</v>
      </c>
      <c r="I92" s="114"/>
      <c r="J92" s="115"/>
      <c r="K92" s="116"/>
      <c r="L92" s="116"/>
      <c r="M92" s="75" t="s">
        <v>479</v>
      </c>
      <c r="N92" s="69"/>
      <c r="O92" s="69"/>
      <c r="P92" s="69"/>
      <c r="Q92" s="69"/>
      <c r="R92" s="69"/>
      <c r="S92" s="75" t="s">
        <v>479</v>
      </c>
      <c r="T92" s="92">
        <v>40</v>
      </c>
      <c r="U92" s="138">
        <v>82</v>
      </c>
      <c r="V92" s="138">
        <v>76</v>
      </c>
      <c r="W92" s="91">
        <v>50</v>
      </c>
      <c r="X92" s="57">
        <f t="shared" si="8"/>
        <v>248</v>
      </c>
      <c r="Y92" s="58">
        <f t="shared" si="10"/>
        <v>6.2</v>
      </c>
      <c r="Z92" s="67" t="str">
        <f>+IF($G92=0,"Không đủ ĐKDT","")</f>
        <v/>
      </c>
      <c r="AB92" s="52"/>
      <c r="AC92" s="43"/>
      <c r="AD92" s="44"/>
    </row>
    <row r="93" spans="1:33" s="4" customFormat="1" ht="18.75" customHeight="1">
      <c r="B93" s="40">
        <v>82</v>
      </c>
      <c r="C93" s="124" t="s">
        <v>145</v>
      </c>
      <c r="D93" s="112" t="s">
        <v>143</v>
      </c>
      <c r="E93" s="113" t="s">
        <v>144</v>
      </c>
      <c r="F93" s="124" t="s">
        <v>146</v>
      </c>
      <c r="G93" s="67"/>
      <c r="H93" s="72"/>
      <c r="I93" s="87"/>
      <c r="J93" s="61"/>
      <c r="K93" s="67"/>
      <c r="L93" s="67"/>
      <c r="M93" s="75" t="s">
        <v>475</v>
      </c>
      <c r="N93" s="69"/>
      <c r="O93" s="69"/>
      <c r="P93" s="69"/>
      <c r="Q93" s="69"/>
      <c r="R93" s="69"/>
      <c r="S93" s="75" t="s">
        <v>475</v>
      </c>
      <c r="T93" s="138" t="s">
        <v>559</v>
      </c>
      <c r="U93" s="138" t="s">
        <v>559</v>
      </c>
      <c r="V93" s="138" t="s">
        <v>559</v>
      </c>
      <c r="W93" s="132" t="s">
        <v>559</v>
      </c>
      <c r="X93" s="57">
        <f t="shared" si="8"/>
        <v>0</v>
      </c>
      <c r="Y93" s="132" t="s">
        <v>559</v>
      </c>
      <c r="Z93" s="67"/>
      <c r="AB93" s="52"/>
      <c r="AC93" s="43"/>
      <c r="AD93" s="44"/>
    </row>
    <row r="94" spans="1:33" s="4" customFormat="1" ht="18.75" customHeight="1">
      <c r="A94" s="53"/>
      <c r="B94" s="40">
        <v>83</v>
      </c>
      <c r="C94" s="123" t="s">
        <v>222</v>
      </c>
      <c r="D94" s="110" t="s">
        <v>349</v>
      </c>
      <c r="E94" s="111" t="s">
        <v>350</v>
      </c>
      <c r="F94" s="123" t="s">
        <v>423</v>
      </c>
      <c r="G94" s="67"/>
      <c r="H94" s="72"/>
      <c r="I94" s="87"/>
      <c r="J94" s="61"/>
      <c r="K94" s="67"/>
      <c r="L94" s="67"/>
      <c r="M94" s="75" t="s">
        <v>475</v>
      </c>
      <c r="N94" s="69"/>
      <c r="O94" s="69"/>
      <c r="P94" s="69"/>
      <c r="Q94" s="69"/>
      <c r="R94" s="69"/>
      <c r="S94" s="75" t="s">
        <v>475</v>
      </c>
      <c r="T94" s="138">
        <v>79</v>
      </c>
      <c r="U94" s="138">
        <v>60</v>
      </c>
      <c r="V94" s="138">
        <v>80</v>
      </c>
      <c r="W94" s="132">
        <v>75</v>
      </c>
      <c r="X94" s="57">
        <f t="shared" si="8"/>
        <v>294</v>
      </c>
      <c r="Y94" s="58">
        <f t="shared" ref="Y94:Y100" si="11">ROUND(X94/40,1)</f>
        <v>7.4</v>
      </c>
      <c r="Z94" s="67"/>
      <c r="AB94" s="189"/>
      <c r="AC94" s="118"/>
      <c r="AD94" s="44"/>
      <c r="AE94" s="53"/>
      <c r="AF94" s="53"/>
      <c r="AG94" s="53"/>
    </row>
    <row r="95" spans="1:33" s="4" customFormat="1" ht="18.75" customHeight="1">
      <c r="A95" s="53"/>
      <c r="B95" s="40">
        <v>84</v>
      </c>
      <c r="C95" s="124" t="s">
        <v>50</v>
      </c>
      <c r="D95" s="112" t="s">
        <v>49</v>
      </c>
      <c r="E95" s="113" t="s">
        <v>41</v>
      </c>
      <c r="F95" s="124" t="s">
        <v>56</v>
      </c>
      <c r="G95" s="67"/>
      <c r="H95" s="72"/>
      <c r="I95" s="87"/>
      <c r="J95" s="61"/>
      <c r="K95" s="67"/>
      <c r="L95" s="67"/>
      <c r="M95" s="75" t="s">
        <v>475</v>
      </c>
      <c r="N95" s="69"/>
      <c r="O95" s="69"/>
      <c r="P95" s="69"/>
      <c r="Q95" s="69"/>
      <c r="R95" s="69"/>
      <c r="S95" s="75" t="s">
        <v>475</v>
      </c>
      <c r="T95" s="138">
        <v>64</v>
      </c>
      <c r="U95" s="138">
        <v>50</v>
      </c>
      <c r="V95" s="138">
        <v>72</v>
      </c>
      <c r="W95" s="132">
        <v>100</v>
      </c>
      <c r="X95" s="57">
        <f t="shared" si="8"/>
        <v>286</v>
      </c>
      <c r="Y95" s="58">
        <f t="shared" si="11"/>
        <v>7.2</v>
      </c>
      <c r="Z95" s="67"/>
      <c r="AB95" s="189"/>
      <c r="AC95" s="118"/>
      <c r="AD95" s="44"/>
      <c r="AE95" s="53"/>
      <c r="AF95" s="53"/>
      <c r="AG95" s="53"/>
    </row>
    <row r="96" spans="1:33" s="4" customFormat="1" ht="18.75" customHeight="1">
      <c r="A96" s="53"/>
      <c r="B96" s="40">
        <v>85</v>
      </c>
      <c r="C96" s="123" t="s">
        <v>210</v>
      </c>
      <c r="D96" s="110" t="s">
        <v>330</v>
      </c>
      <c r="E96" s="111" t="s">
        <v>41</v>
      </c>
      <c r="F96" s="123" t="s">
        <v>442</v>
      </c>
      <c r="G96" s="67"/>
      <c r="H96" s="72"/>
      <c r="I96" s="87"/>
      <c r="J96" s="61"/>
      <c r="K96" s="67"/>
      <c r="L96" s="67"/>
      <c r="M96" s="75" t="s">
        <v>475</v>
      </c>
      <c r="N96" s="69"/>
      <c r="O96" s="69"/>
      <c r="P96" s="69"/>
      <c r="Q96" s="69"/>
      <c r="R96" s="69"/>
      <c r="S96" s="75" t="s">
        <v>475</v>
      </c>
      <c r="T96" s="138">
        <v>51</v>
      </c>
      <c r="U96" s="138">
        <v>50</v>
      </c>
      <c r="V96" s="138">
        <v>64</v>
      </c>
      <c r="W96" s="132">
        <v>60</v>
      </c>
      <c r="X96" s="57">
        <f t="shared" si="8"/>
        <v>225</v>
      </c>
      <c r="Y96" s="58">
        <f t="shared" si="11"/>
        <v>5.6</v>
      </c>
      <c r="Z96" s="67"/>
      <c r="AB96" s="189"/>
      <c r="AC96" s="118"/>
      <c r="AD96" s="44"/>
      <c r="AE96" s="53"/>
      <c r="AF96" s="53" t="s">
        <v>506</v>
      </c>
      <c r="AG96" s="53"/>
    </row>
    <row r="97" spans="1:33" s="4" customFormat="1" ht="18.75" customHeight="1">
      <c r="A97" s="53"/>
      <c r="B97" s="40">
        <v>86</v>
      </c>
      <c r="C97" s="123" t="s">
        <v>254</v>
      </c>
      <c r="D97" s="110" t="s">
        <v>382</v>
      </c>
      <c r="E97" s="111" t="s">
        <v>41</v>
      </c>
      <c r="F97" s="123" t="s">
        <v>453</v>
      </c>
      <c r="G97" s="67" t="s">
        <v>11</v>
      </c>
      <c r="H97" s="72" t="s">
        <v>11</v>
      </c>
      <c r="I97" s="114"/>
      <c r="J97" s="115"/>
      <c r="K97" s="116"/>
      <c r="L97" s="116"/>
      <c r="M97" s="75" t="s">
        <v>475</v>
      </c>
      <c r="N97" s="69"/>
      <c r="O97" s="69"/>
      <c r="P97" s="69"/>
      <c r="Q97" s="69"/>
      <c r="R97" s="69"/>
      <c r="S97" s="75" t="s">
        <v>475</v>
      </c>
      <c r="T97" s="138">
        <v>49</v>
      </c>
      <c r="U97" s="138">
        <v>50</v>
      </c>
      <c r="V97" s="138">
        <v>28</v>
      </c>
      <c r="W97" s="132">
        <v>70</v>
      </c>
      <c r="X97" s="57">
        <f t="shared" si="8"/>
        <v>197</v>
      </c>
      <c r="Y97" s="58">
        <f t="shared" si="11"/>
        <v>4.9000000000000004</v>
      </c>
      <c r="Z97" s="67" t="str">
        <f t="shared" ref="Z97:Z104" si="12">+IF($G97=0,"Không đủ ĐKDT","")</f>
        <v/>
      </c>
      <c r="AB97" s="189"/>
      <c r="AC97" s="118"/>
      <c r="AD97" s="44"/>
      <c r="AE97" s="53"/>
      <c r="AF97" s="53"/>
      <c r="AG97" s="53"/>
    </row>
    <row r="98" spans="1:33" s="4" customFormat="1" ht="18.75" customHeight="1">
      <c r="A98" s="53"/>
      <c r="B98" s="40">
        <v>87</v>
      </c>
      <c r="C98" s="123" t="s">
        <v>514</v>
      </c>
      <c r="D98" s="110" t="s">
        <v>99</v>
      </c>
      <c r="E98" s="111" t="s">
        <v>41</v>
      </c>
      <c r="F98" s="123" t="s">
        <v>515</v>
      </c>
      <c r="G98" s="67" t="s">
        <v>11</v>
      </c>
      <c r="H98" s="72" t="s">
        <v>11</v>
      </c>
      <c r="I98" s="114"/>
      <c r="J98" s="115"/>
      <c r="K98" s="116"/>
      <c r="L98" s="116"/>
      <c r="M98" s="75" t="s">
        <v>475</v>
      </c>
      <c r="N98" s="69"/>
      <c r="O98" s="69"/>
      <c r="P98" s="69"/>
      <c r="Q98" s="69"/>
      <c r="R98" s="69"/>
      <c r="S98" s="75" t="s">
        <v>475</v>
      </c>
      <c r="T98" s="138">
        <v>47</v>
      </c>
      <c r="U98" s="138">
        <v>40</v>
      </c>
      <c r="V98" s="138">
        <v>32</v>
      </c>
      <c r="W98" s="132">
        <v>70</v>
      </c>
      <c r="X98" s="57">
        <f t="shared" si="8"/>
        <v>189</v>
      </c>
      <c r="Y98" s="58">
        <f t="shared" si="11"/>
        <v>4.7</v>
      </c>
      <c r="Z98" s="116" t="str">
        <f t="shared" si="12"/>
        <v/>
      </c>
      <c r="AA98" s="53"/>
      <c r="AB98" s="189"/>
      <c r="AC98" s="118"/>
      <c r="AD98" s="44"/>
      <c r="AE98" s="53"/>
      <c r="AF98" s="53"/>
      <c r="AG98" s="53"/>
    </row>
    <row r="99" spans="1:33" s="4" customFormat="1" ht="18.75" customHeight="1">
      <c r="A99" s="53"/>
      <c r="B99" s="40">
        <v>88</v>
      </c>
      <c r="C99" s="123" t="s">
        <v>266</v>
      </c>
      <c r="D99" s="110" t="s">
        <v>398</v>
      </c>
      <c r="E99" s="111" t="s">
        <v>41</v>
      </c>
      <c r="F99" s="123" t="s">
        <v>438</v>
      </c>
      <c r="G99" s="67" t="s">
        <v>11</v>
      </c>
      <c r="H99" s="72" t="s">
        <v>11</v>
      </c>
      <c r="I99" s="114"/>
      <c r="J99" s="115"/>
      <c r="K99" s="116"/>
      <c r="L99" s="116"/>
      <c r="M99" s="75" t="s">
        <v>475</v>
      </c>
      <c r="N99" s="69"/>
      <c r="O99" s="69"/>
      <c r="P99" s="69"/>
      <c r="Q99" s="69"/>
      <c r="R99" s="69"/>
      <c r="S99" s="75" t="s">
        <v>475</v>
      </c>
      <c r="T99" s="138">
        <v>50</v>
      </c>
      <c r="U99" s="138">
        <v>20</v>
      </c>
      <c r="V99" s="138">
        <v>20</v>
      </c>
      <c r="W99" s="132">
        <v>70</v>
      </c>
      <c r="X99" s="57">
        <f t="shared" si="8"/>
        <v>160</v>
      </c>
      <c r="Y99" s="58">
        <f t="shared" si="11"/>
        <v>4</v>
      </c>
      <c r="Z99" s="116" t="str">
        <f t="shared" si="12"/>
        <v/>
      </c>
      <c r="AA99" s="53"/>
      <c r="AB99" s="189"/>
      <c r="AC99" s="118"/>
      <c r="AD99" s="44"/>
      <c r="AE99" s="53"/>
      <c r="AF99" s="53"/>
      <c r="AG99" s="53"/>
    </row>
    <row r="100" spans="1:33" s="4" customFormat="1" ht="18.75" customHeight="1">
      <c r="A100" s="53"/>
      <c r="B100" s="40">
        <v>89</v>
      </c>
      <c r="C100" s="123" t="s">
        <v>218</v>
      </c>
      <c r="D100" s="110" t="s">
        <v>341</v>
      </c>
      <c r="E100" s="111" t="s">
        <v>342</v>
      </c>
      <c r="F100" s="123" t="s">
        <v>447</v>
      </c>
      <c r="G100" s="67" t="s">
        <v>11</v>
      </c>
      <c r="H100" s="72" t="s">
        <v>11</v>
      </c>
      <c r="I100" s="114"/>
      <c r="J100" s="115"/>
      <c r="K100" s="116"/>
      <c r="L100" s="116"/>
      <c r="M100" s="75" t="s">
        <v>475</v>
      </c>
      <c r="N100" s="69"/>
      <c r="O100" s="69"/>
      <c r="P100" s="69"/>
      <c r="Q100" s="69"/>
      <c r="R100" s="69"/>
      <c r="S100" s="75" t="s">
        <v>475</v>
      </c>
      <c r="T100" s="92">
        <v>44</v>
      </c>
      <c r="U100" s="138">
        <v>40</v>
      </c>
      <c r="V100" s="138">
        <v>28</v>
      </c>
      <c r="W100" s="132">
        <v>70</v>
      </c>
      <c r="X100" s="57">
        <f t="shared" si="8"/>
        <v>182</v>
      </c>
      <c r="Y100" s="58">
        <f t="shared" si="11"/>
        <v>4.5999999999999996</v>
      </c>
      <c r="Z100" s="116" t="str">
        <f t="shared" si="12"/>
        <v/>
      </c>
      <c r="AA100" s="53"/>
      <c r="AB100" s="189"/>
      <c r="AC100" s="118"/>
      <c r="AD100" s="44"/>
      <c r="AE100" s="53"/>
      <c r="AF100" s="53"/>
      <c r="AG100" s="53"/>
    </row>
    <row r="101" spans="1:33" s="4" customFormat="1" ht="18.75" customHeight="1">
      <c r="A101" s="53"/>
      <c r="B101" s="40">
        <v>90</v>
      </c>
      <c r="C101" s="123" t="s">
        <v>274</v>
      </c>
      <c r="D101" s="110" t="s">
        <v>108</v>
      </c>
      <c r="E101" s="111" t="s">
        <v>342</v>
      </c>
      <c r="F101" s="123" t="s">
        <v>468</v>
      </c>
      <c r="G101" s="67" t="s">
        <v>11</v>
      </c>
      <c r="H101" s="72" t="s">
        <v>11</v>
      </c>
      <c r="I101" s="114"/>
      <c r="J101" s="115"/>
      <c r="K101" s="116"/>
      <c r="L101" s="116"/>
      <c r="M101" s="75" t="s">
        <v>475</v>
      </c>
      <c r="N101" s="69"/>
      <c r="O101" s="69"/>
      <c r="P101" s="69"/>
      <c r="Q101" s="69"/>
      <c r="R101" s="69"/>
      <c r="S101" s="75" t="s">
        <v>475</v>
      </c>
      <c r="T101" s="138">
        <v>56</v>
      </c>
      <c r="U101" s="138">
        <v>40</v>
      </c>
      <c r="V101" s="138">
        <v>52</v>
      </c>
      <c r="W101" s="132" t="s">
        <v>559</v>
      </c>
      <c r="X101" s="57">
        <f t="shared" si="8"/>
        <v>148</v>
      </c>
      <c r="Y101" s="132" t="s">
        <v>559</v>
      </c>
      <c r="Z101" s="116" t="str">
        <f t="shared" si="12"/>
        <v/>
      </c>
      <c r="AA101" s="53"/>
      <c r="AB101" s="189"/>
      <c r="AC101" s="118"/>
      <c r="AD101" s="44"/>
      <c r="AE101" s="53"/>
      <c r="AF101" s="53"/>
      <c r="AG101" s="53"/>
    </row>
    <row r="102" spans="1:33" s="4" customFormat="1" ht="18.75" customHeight="1">
      <c r="A102" s="53"/>
      <c r="B102" s="40">
        <v>91</v>
      </c>
      <c r="C102" s="123" t="s">
        <v>262</v>
      </c>
      <c r="D102" s="110" t="s">
        <v>392</v>
      </c>
      <c r="E102" s="111" t="s">
        <v>393</v>
      </c>
      <c r="F102" s="123" t="s">
        <v>455</v>
      </c>
      <c r="G102" s="67" t="s">
        <v>11</v>
      </c>
      <c r="H102" s="72" t="s">
        <v>11</v>
      </c>
      <c r="I102" s="114"/>
      <c r="J102" s="115"/>
      <c r="K102" s="116"/>
      <c r="L102" s="116"/>
      <c r="M102" s="75" t="s">
        <v>475</v>
      </c>
      <c r="N102" s="69"/>
      <c r="O102" s="69"/>
      <c r="P102" s="69"/>
      <c r="Q102" s="69"/>
      <c r="R102" s="69"/>
      <c r="S102" s="75" t="s">
        <v>475</v>
      </c>
      <c r="T102" s="215">
        <v>79</v>
      </c>
      <c r="U102" s="138">
        <v>60</v>
      </c>
      <c r="V102" s="138">
        <v>92</v>
      </c>
      <c r="W102" s="132">
        <v>80</v>
      </c>
      <c r="X102" s="57">
        <f t="shared" si="8"/>
        <v>311</v>
      </c>
      <c r="Y102" s="58">
        <f>ROUND(X102/40,1)</f>
        <v>7.8</v>
      </c>
      <c r="Z102" s="116" t="str">
        <f t="shared" si="12"/>
        <v/>
      </c>
      <c r="AA102" s="53"/>
      <c r="AB102" s="189"/>
      <c r="AC102" s="118"/>
      <c r="AD102" s="44"/>
      <c r="AE102" s="53"/>
      <c r="AF102" s="53"/>
      <c r="AG102" s="53"/>
    </row>
    <row r="103" spans="1:33" s="4" customFormat="1" ht="18.75" customHeight="1">
      <c r="B103" s="40">
        <v>92</v>
      </c>
      <c r="C103" s="123" t="s">
        <v>202</v>
      </c>
      <c r="D103" s="110" t="s">
        <v>99</v>
      </c>
      <c r="E103" s="111" t="s">
        <v>321</v>
      </c>
      <c r="F103" s="123" t="s">
        <v>438</v>
      </c>
      <c r="G103" s="67" t="s">
        <v>11</v>
      </c>
      <c r="H103" s="72" t="s">
        <v>11</v>
      </c>
      <c r="I103" s="114"/>
      <c r="J103" s="115"/>
      <c r="K103" s="116"/>
      <c r="L103" s="116"/>
      <c r="M103" s="75" t="s">
        <v>475</v>
      </c>
      <c r="N103" s="69"/>
      <c r="O103" s="69"/>
      <c r="P103" s="69"/>
      <c r="Q103" s="69"/>
      <c r="R103" s="69"/>
      <c r="S103" s="75" t="s">
        <v>475</v>
      </c>
      <c r="T103" s="138" t="s">
        <v>559</v>
      </c>
      <c r="U103" s="138" t="s">
        <v>559</v>
      </c>
      <c r="V103" s="138" t="s">
        <v>559</v>
      </c>
      <c r="W103" s="132" t="s">
        <v>559</v>
      </c>
      <c r="X103" s="57">
        <f t="shared" si="8"/>
        <v>0</v>
      </c>
      <c r="Y103" s="132" t="s">
        <v>559</v>
      </c>
      <c r="Z103" s="116" t="str">
        <f t="shared" si="12"/>
        <v/>
      </c>
      <c r="AA103" s="53"/>
      <c r="AB103" s="52"/>
      <c r="AC103" s="43"/>
      <c r="AD103" s="44"/>
    </row>
    <row r="104" spans="1:33" s="4" customFormat="1" ht="18.75" customHeight="1">
      <c r="B104" s="40">
        <v>93</v>
      </c>
      <c r="C104" s="123" t="s">
        <v>539</v>
      </c>
      <c r="D104" s="110" t="s">
        <v>108</v>
      </c>
      <c r="E104" s="111" t="s">
        <v>416</v>
      </c>
      <c r="F104" s="123" t="s">
        <v>444</v>
      </c>
      <c r="G104" s="67" t="s">
        <v>11</v>
      </c>
      <c r="H104" s="72" t="s">
        <v>11</v>
      </c>
      <c r="I104" s="114"/>
      <c r="J104" s="115"/>
      <c r="K104" s="116"/>
      <c r="L104" s="116"/>
      <c r="M104" s="75" t="s">
        <v>475</v>
      </c>
      <c r="N104" s="69"/>
      <c r="O104" s="69"/>
      <c r="P104" s="69"/>
      <c r="Q104" s="69"/>
      <c r="R104" s="69"/>
      <c r="S104" s="75" t="s">
        <v>475</v>
      </c>
      <c r="T104" s="138" t="s">
        <v>559</v>
      </c>
      <c r="U104" s="138" t="s">
        <v>559</v>
      </c>
      <c r="V104" s="138" t="s">
        <v>559</v>
      </c>
      <c r="W104" s="132" t="s">
        <v>559</v>
      </c>
      <c r="X104" s="57">
        <f t="shared" si="8"/>
        <v>0</v>
      </c>
      <c r="Y104" s="132" t="s">
        <v>559</v>
      </c>
      <c r="Z104" s="116" t="str">
        <f t="shared" si="12"/>
        <v/>
      </c>
      <c r="AA104" s="53"/>
      <c r="AB104" s="52"/>
      <c r="AC104" s="43"/>
      <c r="AD104" s="44"/>
    </row>
    <row r="105" spans="1:33" s="4" customFormat="1" ht="18.75" customHeight="1">
      <c r="A105" s="53"/>
      <c r="B105" s="40">
        <v>94</v>
      </c>
      <c r="C105" s="123" t="s">
        <v>280</v>
      </c>
      <c r="D105" s="110" t="s">
        <v>415</v>
      </c>
      <c r="E105" s="111" t="s">
        <v>416</v>
      </c>
      <c r="F105" s="123" t="s">
        <v>442</v>
      </c>
      <c r="G105" s="67"/>
      <c r="H105" s="72"/>
      <c r="I105" s="114"/>
      <c r="J105" s="115"/>
      <c r="K105" s="116"/>
      <c r="L105" s="116"/>
      <c r="M105" s="75" t="s">
        <v>475</v>
      </c>
      <c r="N105" s="69"/>
      <c r="O105" s="69"/>
      <c r="P105" s="69"/>
      <c r="Q105" s="69"/>
      <c r="R105" s="69"/>
      <c r="S105" s="75" t="s">
        <v>475</v>
      </c>
      <c r="T105" s="138">
        <v>59</v>
      </c>
      <c r="U105" s="138">
        <v>30</v>
      </c>
      <c r="V105" s="138">
        <v>36</v>
      </c>
      <c r="W105" s="132">
        <v>68</v>
      </c>
      <c r="X105" s="57">
        <f t="shared" si="8"/>
        <v>193</v>
      </c>
      <c r="Y105" s="58">
        <f>ROUND(X105/40,1)</f>
        <v>4.8</v>
      </c>
      <c r="Z105" s="116"/>
      <c r="AA105" s="53"/>
      <c r="AB105" s="189"/>
      <c r="AC105" s="118"/>
      <c r="AD105" s="44"/>
      <c r="AE105" s="53"/>
      <c r="AF105" s="53"/>
      <c r="AG105" s="53"/>
    </row>
    <row r="106" spans="1:33" s="4" customFormat="1" ht="18.75" customHeight="1">
      <c r="A106" s="53"/>
      <c r="B106" s="40">
        <v>95</v>
      </c>
      <c r="C106" s="123" t="s">
        <v>516</v>
      </c>
      <c r="D106" s="110" t="s">
        <v>517</v>
      </c>
      <c r="E106" s="111" t="s">
        <v>518</v>
      </c>
      <c r="F106" s="123" t="s">
        <v>432</v>
      </c>
      <c r="G106" s="67" t="s">
        <v>11</v>
      </c>
      <c r="H106" s="72" t="s">
        <v>11</v>
      </c>
      <c r="I106" s="114"/>
      <c r="J106" s="115"/>
      <c r="K106" s="116"/>
      <c r="L106" s="116"/>
      <c r="M106" s="75" t="s">
        <v>475</v>
      </c>
      <c r="N106" s="69"/>
      <c r="O106" s="69"/>
      <c r="P106" s="69"/>
      <c r="Q106" s="69"/>
      <c r="R106" s="69"/>
      <c r="S106" s="75" t="s">
        <v>475</v>
      </c>
      <c r="T106" s="138">
        <v>54</v>
      </c>
      <c r="U106" s="138">
        <v>50</v>
      </c>
      <c r="V106" s="138">
        <v>36</v>
      </c>
      <c r="W106" s="132">
        <v>70</v>
      </c>
      <c r="X106" s="57">
        <f t="shared" si="8"/>
        <v>210</v>
      </c>
      <c r="Y106" s="58">
        <f>ROUND(X106/40,1)</f>
        <v>5.3</v>
      </c>
      <c r="Z106" s="116" t="str">
        <f t="shared" ref="Z106:Z111" si="13">+IF($G106=0,"Không đủ ĐKDT","")</f>
        <v/>
      </c>
      <c r="AA106" s="53"/>
      <c r="AB106" s="189"/>
      <c r="AC106" s="118"/>
      <c r="AD106" s="44"/>
      <c r="AE106" s="53"/>
      <c r="AF106" s="53"/>
      <c r="AG106" s="53"/>
    </row>
    <row r="107" spans="1:33" s="4" customFormat="1" ht="18.75" customHeight="1">
      <c r="A107" s="53"/>
      <c r="B107" s="40">
        <v>96</v>
      </c>
      <c r="C107" s="123" t="s">
        <v>179</v>
      </c>
      <c r="D107" s="110" t="s">
        <v>283</v>
      </c>
      <c r="E107" s="111" t="s">
        <v>284</v>
      </c>
      <c r="F107" s="123" t="s">
        <v>418</v>
      </c>
      <c r="G107" s="67" t="s">
        <v>11</v>
      </c>
      <c r="H107" s="72" t="s">
        <v>11</v>
      </c>
      <c r="I107" s="114"/>
      <c r="J107" s="115"/>
      <c r="K107" s="116"/>
      <c r="L107" s="116"/>
      <c r="M107" s="75" t="s">
        <v>475</v>
      </c>
      <c r="N107" s="69"/>
      <c r="O107" s="69"/>
      <c r="P107" s="69"/>
      <c r="Q107" s="69"/>
      <c r="R107" s="69"/>
      <c r="S107" s="75" t="s">
        <v>475</v>
      </c>
      <c r="T107" s="138">
        <v>67</v>
      </c>
      <c r="U107" s="138">
        <v>50</v>
      </c>
      <c r="V107" s="138">
        <v>48</v>
      </c>
      <c r="W107" s="132">
        <v>65</v>
      </c>
      <c r="X107" s="57">
        <f t="shared" si="8"/>
        <v>230</v>
      </c>
      <c r="Y107" s="58">
        <f>ROUND(X107/40,1)</f>
        <v>5.8</v>
      </c>
      <c r="Z107" s="116" t="str">
        <f t="shared" si="13"/>
        <v/>
      </c>
      <c r="AA107" s="53"/>
      <c r="AB107" s="189"/>
      <c r="AC107" s="118"/>
      <c r="AD107" s="44"/>
      <c r="AE107" s="53"/>
      <c r="AF107" s="53"/>
      <c r="AG107" s="53"/>
    </row>
    <row r="108" spans="1:33" s="4" customFormat="1" ht="18.75" customHeight="1">
      <c r="B108" s="40">
        <v>97</v>
      </c>
      <c r="C108" s="123" t="s">
        <v>207</v>
      </c>
      <c r="D108" s="110" t="s">
        <v>326</v>
      </c>
      <c r="E108" s="111" t="s">
        <v>327</v>
      </c>
      <c r="F108" s="123" t="s">
        <v>441</v>
      </c>
      <c r="G108" s="67" t="s">
        <v>11</v>
      </c>
      <c r="H108" s="72" t="s">
        <v>11</v>
      </c>
      <c r="I108" s="114"/>
      <c r="J108" s="115"/>
      <c r="K108" s="116"/>
      <c r="L108" s="116"/>
      <c r="M108" s="75" t="s">
        <v>475</v>
      </c>
      <c r="N108" s="69"/>
      <c r="O108" s="69"/>
      <c r="P108" s="69"/>
      <c r="Q108" s="69"/>
      <c r="R108" s="69"/>
      <c r="S108" s="75" t="s">
        <v>475</v>
      </c>
      <c r="T108" s="138" t="s">
        <v>559</v>
      </c>
      <c r="U108" s="138" t="s">
        <v>559</v>
      </c>
      <c r="V108" s="138" t="s">
        <v>559</v>
      </c>
      <c r="W108" s="132" t="s">
        <v>559</v>
      </c>
      <c r="X108" s="57">
        <f t="shared" ref="X108:X139" si="14">SUM(T108:W108)</f>
        <v>0</v>
      </c>
      <c r="Y108" s="132" t="s">
        <v>559</v>
      </c>
      <c r="Z108" s="116" t="str">
        <f t="shared" si="13"/>
        <v/>
      </c>
      <c r="AA108" s="53"/>
      <c r="AB108" s="52"/>
      <c r="AC108" s="43"/>
      <c r="AD108" s="44"/>
    </row>
    <row r="109" spans="1:33" s="4" customFormat="1" ht="18.75" customHeight="1">
      <c r="A109" s="53"/>
      <c r="B109" s="40">
        <v>98</v>
      </c>
      <c r="C109" s="123" t="s">
        <v>238</v>
      </c>
      <c r="D109" s="110" t="s">
        <v>363</v>
      </c>
      <c r="E109" s="111" t="s">
        <v>364</v>
      </c>
      <c r="F109" s="123" t="s">
        <v>456</v>
      </c>
      <c r="G109" s="67" t="s">
        <v>11</v>
      </c>
      <c r="H109" s="72" t="s">
        <v>11</v>
      </c>
      <c r="I109" s="114"/>
      <c r="J109" s="115"/>
      <c r="K109" s="116"/>
      <c r="L109" s="116"/>
      <c r="M109" s="75" t="s">
        <v>475</v>
      </c>
      <c r="N109" s="69"/>
      <c r="O109" s="69"/>
      <c r="P109" s="69"/>
      <c r="Q109" s="69"/>
      <c r="R109" s="69"/>
      <c r="S109" s="75" t="s">
        <v>475</v>
      </c>
      <c r="T109" s="138">
        <v>41</v>
      </c>
      <c r="U109" s="138">
        <v>40</v>
      </c>
      <c r="V109" s="138">
        <v>28</v>
      </c>
      <c r="W109" s="132">
        <v>65</v>
      </c>
      <c r="X109" s="57">
        <f t="shared" si="14"/>
        <v>174</v>
      </c>
      <c r="Y109" s="58">
        <f>ROUND(X109/40,1)</f>
        <v>4.4000000000000004</v>
      </c>
      <c r="Z109" s="116" t="str">
        <f t="shared" si="13"/>
        <v/>
      </c>
      <c r="AA109" s="53"/>
      <c r="AB109" s="189"/>
      <c r="AC109" s="118"/>
      <c r="AD109" s="44"/>
      <c r="AE109" s="53"/>
      <c r="AF109" s="53"/>
      <c r="AG109" s="53"/>
    </row>
    <row r="110" spans="1:33" s="4" customFormat="1" ht="18.75" customHeight="1">
      <c r="A110" s="53"/>
      <c r="B110" s="40">
        <v>99</v>
      </c>
      <c r="C110" s="123" t="s">
        <v>269</v>
      </c>
      <c r="D110" s="110" t="s">
        <v>313</v>
      </c>
      <c r="E110" s="111" t="s">
        <v>364</v>
      </c>
      <c r="F110" s="123" t="s">
        <v>453</v>
      </c>
      <c r="G110" s="67" t="s">
        <v>11</v>
      </c>
      <c r="H110" s="72" t="s">
        <v>11</v>
      </c>
      <c r="I110" s="114"/>
      <c r="J110" s="115"/>
      <c r="K110" s="116"/>
      <c r="L110" s="116"/>
      <c r="M110" s="75" t="s">
        <v>475</v>
      </c>
      <c r="N110" s="69"/>
      <c r="O110" s="69"/>
      <c r="P110" s="69"/>
      <c r="Q110" s="69"/>
      <c r="R110" s="69"/>
      <c r="S110" s="75" t="s">
        <v>475</v>
      </c>
      <c r="T110" s="138">
        <v>63</v>
      </c>
      <c r="U110" s="138">
        <v>50</v>
      </c>
      <c r="V110" s="138">
        <v>80</v>
      </c>
      <c r="W110" s="132">
        <v>90</v>
      </c>
      <c r="X110" s="57">
        <f t="shared" si="14"/>
        <v>283</v>
      </c>
      <c r="Y110" s="58">
        <f>ROUND(X110/40,1)</f>
        <v>7.1</v>
      </c>
      <c r="Z110" s="116" t="str">
        <f t="shared" si="13"/>
        <v/>
      </c>
      <c r="AA110" s="53"/>
      <c r="AB110" s="189"/>
      <c r="AC110" s="118"/>
      <c r="AD110" s="44"/>
      <c r="AE110" s="53"/>
      <c r="AF110" s="53"/>
      <c r="AG110" s="53"/>
    </row>
    <row r="111" spans="1:33" s="4" customFormat="1" ht="18.75" customHeight="1">
      <c r="A111" s="53"/>
      <c r="B111" s="40">
        <v>100</v>
      </c>
      <c r="C111" s="123" t="s">
        <v>258</v>
      </c>
      <c r="D111" s="110" t="s">
        <v>388</v>
      </c>
      <c r="E111" s="111" t="s">
        <v>389</v>
      </c>
      <c r="F111" s="123" t="s">
        <v>463</v>
      </c>
      <c r="G111" s="67" t="s">
        <v>11</v>
      </c>
      <c r="H111" s="72" t="s">
        <v>11</v>
      </c>
      <c r="I111" s="114"/>
      <c r="J111" s="115"/>
      <c r="K111" s="116"/>
      <c r="L111" s="116"/>
      <c r="M111" s="75" t="s">
        <v>475</v>
      </c>
      <c r="N111" s="69"/>
      <c r="O111" s="69"/>
      <c r="P111" s="69"/>
      <c r="Q111" s="69"/>
      <c r="R111" s="69"/>
      <c r="S111" s="75" t="s">
        <v>475</v>
      </c>
      <c r="T111" s="138">
        <v>84</v>
      </c>
      <c r="U111" s="138">
        <v>60</v>
      </c>
      <c r="V111" s="138">
        <v>84</v>
      </c>
      <c r="W111" s="132">
        <v>80</v>
      </c>
      <c r="X111" s="57">
        <f t="shared" si="14"/>
        <v>308</v>
      </c>
      <c r="Y111" s="58">
        <f>ROUND(X111/40,1)</f>
        <v>7.7</v>
      </c>
      <c r="Z111" s="116" t="str">
        <f t="shared" si="13"/>
        <v/>
      </c>
      <c r="AA111" s="53"/>
      <c r="AB111" s="189"/>
      <c r="AC111" s="118"/>
      <c r="AD111" s="44"/>
      <c r="AE111" s="53"/>
      <c r="AF111" s="53"/>
      <c r="AG111" s="53"/>
    </row>
    <row r="112" spans="1:33" s="4" customFormat="1" ht="18.75" customHeight="1">
      <c r="A112" s="53"/>
      <c r="B112" s="40">
        <v>101</v>
      </c>
      <c r="C112" s="124" t="s">
        <v>67</v>
      </c>
      <c r="D112" s="112" t="s">
        <v>44</v>
      </c>
      <c r="E112" s="113" t="s">
        <v>39</v>
      </c>
      <c r="F112" s="124" t="s">
        <v>68</v>
      </c>
      <c r="G112" s="67"/>
      <c r="H112" s="72"/>
      <c r="I112" s="114"/>
      <c r="J112" s="115"/>
      <c r="K112" s="116"/>
      <c r="L112" s="116"/>
      <c r="M112" s="75" t="s">
        <v>475</v>
      </c>
      <c r="N112" s="69"/>
      <c r="O112" s="69"/>
      <c r="P112" s="69"/>
      <c r="Q112" s="69"/>
      <c r="R112" s="69"/>
      <c r="S112" s="75" t="s">
        <v>475</v>
      </c>
      <c r="T112" s="138">
        <v>37</v>
      </c>
      <c r="U112" s="138">
        <v>30</v>
      </c>
      <c r="V112" s="138">
        <v>0</v>
      </c>
      <c r="W112" s="132">
        <v>30</v>
      </c>
      <c r="X112" s="57">
        <f t="shared" si="14"/>
        <v>97</v>
      </c>
      <c r="Y112" s="58">
        <f>ROUND(X112/40,1)</f>
        <v>2.4</v>
      </c>
      <c r="Z112" s="116"/>
      <c r="AA112" s="53"/>
      <c r="AB112" s="189"/>
      <c r="AC112" s="118"/>
      <c r="AD112" s="44"/>
      <c r="AE112" s="53"/>
      <c r="AF112" s="53"/>
      <c r="AG112" s="53"/>
    </row>
    <row r="113" spans="1:33" s="4" customFormat="1" ht="18.75" customHeight="1">
      <c r="B113" s="40">
        <v>102</v>
      </c>
      <c r="C113" s="123" t="s">
        <v>201</v>
      </c>
      <c r="D113" s="110" t="s">
        <v>320</v>
      </c>
      <c r="E113" s="111" t="s">
        <v>39</v>
      </c>
      <c r="F113" s="123" t="s">
        <v>437</v>
      </c>
      <c r="G113" s="67" t="s">
        <v>11</v>
      </c>
      <c r="H113" s="72" t="s">
        <v>11</v>
      </c>
      <c r="I113" s="114"/>
      <c r="J113" s="115"/>
      <c r="K113" s="116"/>
      <c r="L113" s="116"/>
      <c r="M113" s="75" t="s">
        <v>475</v>
      </c>
      <c r="N113" s="69"/>
      <c r="O113" s="69"/>
      <c r="P113" s="69"/>
      <c r="Q113" s="69"/>
      <c r="R113" s="69"/>
      <c r="S113" s="75" t="s">
        <v>475</v>
      </c>
      <c r="T113" s="138" t="s">
        <v>559</v>
      </c>
      <c r="U113" s="138" t="s">
        <v>559</v>
      </c>
      <c r="V113" s="138" t="s">
        <v>559</v>
      </c>
      <c r="W113" s="132" t="s">
        <v>559</v>
      </c>
      <c r="X113" s="57">
        <f t="shared" si="14"/>
        <v>0</v>
      </c>
      <c r="Y113" s="132" t="s">
        <v>559</v>
      </c>
      <c r="Z113" s="116" t="str">
        <f t="shared" ref="Z113:Z144" si="15">+IF($G113=0,"Không đủ ĐKDT","")</f>
        <v/>
      </c>
      <c r="AA113" s="53"/>
      <c r="AB113" s="52"/>
      <c r="AC113" s="43"/>
      <c r="AD113" s="44"/>
    </row>
    <row r="114" spans="1:33" s="4" customFormat="1" ht="18.75" customHeight="1">
      <c r="A114" s="53"/>
      <c r="B114" s="40">
        <v>103</v>
      </c>
      <c r="C114" s="123" t="s">
        <v>203</v>
      </c>
      <c r="D114" s="110" t="s">
        <v>99</v>
      </c>
      <c r="E114" s="111" t="s">
        <v>39</v>
      </c>
      <c r="F114" s="123" t="s">
        <v>424</v>
      </c>
      <c r="G114" s="67" t="s">
        <v>11</v>
      </c>
      <c r="H114" s="72" t="s">
        <v>11</v>
      </c>
      <c r="I114" s="114"/>
      <c r="J114" s="115"/>
      <c r="K114" s="116"/>
      <c r="L114" s="116"/>
      <c r="M114" s="75" t="s">
        <v>475</v>
      </c>
      <c r="N114" s="69"/>
      <c r="O114" s="69"/>
      <c r="P114" s="69"/>
      <c r="Q114" s="69"/>
      <c r="R114" s="69"/>
      <c r="S114" s="75" t="s">
        <v>475</v>
      </c>
      <c r="T114" s="138">
        <v>63</v>
      </c>
      <c r="U114" s="138">
        <v>50</v>
      </c>
      <c r="V114" s="138">
        <v>84</v>
      </c>
      <c r="W114" s="132">
        <v>78</v>
      </c>
      <c r="X114" s="57">
        <f t="shared" si="14"/>
        <v>275</v>
      </c>
      <c r="Y114" s="58">
        <f>ROUND(X114/40,1)</f>
        <v>6.9</v>
      </c>
      <c r="Z114" s="116" t="str">
        <f t="shared" si="15"/>
        <v/>
      </c>
      <c r="AA114" s="53"/>
      <c r="AB114" s="189"/>
      <c r="AC114" s="118"/>
      <c r="AD114" s="44"/>
      <c r="AE114" s="53"/>
      <c r="AF114" s="53"/>
      <c r="AG114" s="53"/>
    </row>
    <row r="115" spans="1:33" s="4" customFormat="1" ht="18.75" customHeight="1">
      <c r="B115" s="40">
        <v>104</v>
      </c>
      <c r="C115" s="124" t="s">
        <v>94</v>
      </c>
      <c r="D115" s="112" t="s">
        <v>92</v>
      </c>
      <c r="E115" s="113" t="s">
        <v>93</v>
      </c>
      <c r="F115" s="124" t="s">
        <v>95</v>
      </c>
      <c r="G115" s="67" t="s">
        <v>11</v>
      </c>
      <c r="H115" s="72" t="s">
        <v>11</v>
      </c>
      <c r="I115" s="87"/>
      <c r="J115" s="61"/>
      <c r="K115" s="67"/>
      <c r="L115" s="67"/>
      <c r="M115" s="75" t="s">
        <v>474</v>
      </c>
      <c r="N115" s="69"/>
      <c r="O115" s="69"/>
      <c r="P115" s="69"/>
      <c r="Q115" s="69"/>
      <c r="R115" s="69"/>
      <c r="S115" s="75" t="s">
        <v>474</v>
      </c>
      <c r="T115" s="138">
        <v>50</v>
      </c>
      <c r="U115" s="92">
        <v>40</v>
      </c>
      <c r="V115" s="138">
        <v>40</v>
      </c>
      <c r="W115" s="91">
        <v>55</v>
      </c>
      <c r="X115" s="57">
        <f t="shared" si="14"/>
        <v>185</v>
      </c>
      <c r="Y115" s="58">
        <f>ROUND(X115/40,1)</f>
        <v>4.5999999999999996</v>
      </c>
      <c r="Z115" s="116" t="str">
        <f t="shared" si="15"/>
        <v/>
      </c>
      <c r="AA115" s="53"/>
      <c r="AB115" s="52"/>
      <c r="AC115" s="43"/>
      <c r="AD115" s="44"/>
    </row>
    <row r="116" spans="1:33" s="4" customFormat="1" ht="18.75" customHeight="1">
      <c r="B116" s="40">
        <v>105</v>
      </c>
      <c r="C116" s="123" t="s">
        <v>540</v>
      </c>
      <c r="D116" s="110" t="s">
        <v>541</v>
      </c>
      <c r="E116" s="111" t="s">
        <v>542</v>
      </c>
      <c r="F116" s="123" t="s">
        <v>466</v>
      </c>
      <c r="G116" s="67" t="s">
        <v>11</v>
      </c>
      <c r="H116" s="72" t="s">
        <v>11</v>
      </c>
      <c r="I116" s="114"/>
      <c r="J116" s="115"/>
      <c r="K116" s="116"/>
      <c r="L116" s="116"/>
      <c r="M116" s="75" t="s">
        <v>475</v>
      </c>
      <c r="N116" s="69"/>
      <c r="O116" s="69"/>
      <c r="P116" s="69"/>
      <c r="Q116" s="69"/>
      <c r="R116" s="69"/>
      <c r="S116" s="75" t="s">
        <v>475</v>
      </c>
      <c r="T116" s="138" t="s">
        <v>559</v>
      </c>
      <c r="U116" s="138" t="s">
        <v>559</v>
      </c>
      <c r="V116" s="138" t="s">
        <v>559</v>
      </c>
      <c r="W116" s="132" t="s">
        <v>559</v>
      </c>
      <c r="X116" s="57">
        <f t="shared" si="14"/>
        <v>0</v>
      </c>
      <c r="Y116" s="132" t="s">
        <v>559</v>
      </c>
      <c r="Z116" s="116" t="str">
        <f t="shared" si="15"/>
        <v/>
      </c>
      <c r="AA116" s="53"/>
      <c r="AB116" s="52"/>
      <c r="AC116" s="43"/>
      <c r="AD116" s="44"/>
    </row>
    <row r="117" spans="1:33" s="4" customFormat="1" ht="18.75" customHeight="1">
      <c r="B117" s="40">
        <v>106</v>
      </c>
      <c r="C117" s="123" t="s">
        <v>194</v>
      </c>
      <c r="D117" s="110" t="s">
        <v>309</v>
      </c>
      <c r="E117" s="111" t="s">
        <v>310</v>
      </c>
      <c r="F117" s="123" t="s">
        <v>432</v>
      </c>
      <c r="G117" s="67" t="s">
        <v>11</v>
      </c>
      <c r="H117" s="72" t="s">
        <v>11</v>
      </c>
      <c r="I117" s="87"/>
      <c r="J117" s="61"/>
      <c r="K117" s="67"/>
      <c r="L117" s="67"/>
      <c r="M117" s="75" t="s">
        <v>474</v>
      </c>
      <c r="N117" s="69"/>
      <c r="O117" s="69"/>
      <c r="P117" s="69"/>
      <c r="Q117" s="69"/>
      <c r="R117" s="69"/>
      <c r="S117" s="75" t="s">
        <v>474</v>
      </c>
      <c r="T117" s="138" t="s">
        <v>559</v>
      </c>
      <c r="U117" s="138" t="s">
        <v>559</v>
      </c>
      <c r="V117" s="138" t="s">
        <v>559</v>
      </c>
      <c r="W117" s="132" t="s">
        <v>559</v>
      </c>
      <c r="X117" s="57">
        <f t="shared" si="14"/>
        <v>0</v>
      </c>
      <c r="Y117" s="132" t="s">
        <v>559</v>
      </c>
      <c r="Z117" s="116" t="str">
        <f t="shared" si="15"/>
        <v/>
      </c>
      <c r="AA117" s="53"/>
      <c r="AB117" s="52"/>
      <c r="AC117" s="43"/>
      <c r="AD117" s="44"/>
    </row>
    <row r="118" spans="1:33" s="4" customFormat="1" ht="18.75" customHeight="1">
      <c r="B118" s="40">
        <v>107</v>
      </c>
      <c r="C118" s="123" t="s">
        <v>261</v>
      </c>
      <c r="D118" s="110" t="s">
        <v>391</v>
      </c>
      <c r="E118" s="111" t="s">
        <v>310</v>
      </c>
      <c r="F118" s="123" t="s">
        <v>460</v>
      </c>
      <c r="G118" s="67" t="s">
        <v>11</v>
      </c>
      <c r="H118" s="72" t="s">
        <v>11</v>
      </c>
      <c r="I118" s="87"/>
      <c r="J118" s="61"/>
      <c r="K118" s="67"/>
      <c r="L118" s="67"/>
      <c r="M118" s="75" t="s">
        <v>474</v>
      </c>
      <c r="N118" s="69"/>
      <c r="O118" s="69"/>
      <c r="P118" s="69"/>
      <c r="Q118" s="69"/>
      <c r="R118" s="69"/>
      <c r="S118" s="75" t="s">
        <v>474</v>
      </c>
      <c r="T118" s="138">
        <v>83</v>
      </c>
      <c r="U118" s="138">
        <v>95</v>
      </c>
      <c r="V118" s="138">
        <v>91</v>
      </c>
      <c r="W118" s="132">
        <v>100</v>
      </c>
      <c r="X118" s="57">
        <f t="shared" si="14"/>
        <v>369</v>
      </c>
      <c r="Y118" s="58">
        <f>ROUND(X118/40,1)</f>
        <v>9.1999999999999993</v>
      </c>
      <c r="Z118" s="116" t="str">
        <f t="shared" si="15"/>
        <v/>
      </c>
      <c r="AA118" s="53"/>
      <c r="AB118" s="52"/>
      <c r="AC118" s="43"/>
      <c r="AD118" s="44"/>
    </row>
    <row r="119" spans="1:33" s="4" customFormat="1" ht="18.75" customHeight="1">
      <c r="B119" s="40">
        <v>108</v>
      </c>
      <c r="C119" s="123" t="s">
        <v>197</v>
      </c>
      <c r="D119" s="110" t="s">
        <v>313</v>
      </c>
      <c r="E119" s="111" t="s">
        <v>314</v>
      </c>
      <c r="F119" s="123" t="s">
        <v>435</v>
      </c>
      <c r="G119" s="67" t="s">
        <v>11</v>
      </c>
      <c r="H119" s="72" t="s">
        <v>11</v>
      </c>
      <c r="I119" s="87"/>
      <c r="J119" s="61"/>
      <c r="K119" s="67"/>
      <c r="L119" s="67"/>
      <c r="M119" s="75" t="s">
        <v>474</v>
      </c>
      <c r="N119" s="69"/>
      <c r="O119" s="69"/>
      <c r="P119" s="69"/>
      <c r="Q119" s="69"/>
      <c r="R119" s="69"/>
      <c r="S119" s="75" t="s">
        <v>474</v>
      </c>
      <c r="T119" s="138">
        <v>40</v>
      </c>
      <c r="U119" s="138">
        <v>0</v>
      </c>
      <c r="V119" s="138">
        <v>0</v>
      </c>
      <c r="W119" s="132">
        <v>70</v>
      </c>
      <c r="X119" s="57">
        <f t="shared" si="14"/>
        <v>110</v>
      </c>
      <c r="Y119" s="58">
        <f>ROUND(X119/40,1)</f>
        <v>2.8</v>
      </c>
      <c r="Z119" s="67" t="str">
        <f t="shared" si="15"/>
        <v/>
      </c>
      <c r="AB119" s="52"/>
      <c r="AC119" s="43"/>
      <c r="AD119" s="44"/>
    </row>
    <row r="120" spans="1:33" s="4" customFormat="1" ht="18.75" customHeight="1">
      <c r="B120" s="40">
        <v>109</v>
      </c>
      <c r="C120" s="123" t="s">
        <v>276</v>
      </c>
      <c r="D120" s="110" t="s">
        <v>409</v>
      </c>
      <c r="E120" s="111" t="s">
        <v>314</v>
      </c>
      <c r="F120" s="123" t="s">
        <v>459</v>
      </c>
      <c r="G120" s="67" t="s">
        <v>11</v>
      </c>
      <c r="H120" s="72" t="s">
        <v>11</v>
      </c>
      <c r="I120" s="87"/>
      <c r="J120" s="61"/>
      <c r="K120" s="67"/>
      <c r="L120" s="67"/>
      <c r="M120" s="75" t="s">
        <v>474</v>
      </c>
      <c r="N120" s="69"/>
      <c r="O120" s="69"/>
      <c r="P120" s="69"/>
      <c r="Q120" s="69"/>
      <c r="R120" s="69"/>
      <c r="S120" s="75" t="s">
        <v>474</v>
      </c>
      <c r="T120" s="138">
        <v>50</v>
      </c>
      <c r="U120" s="138">
        <v>85</v>
      </c>
      <c r="V120" s="138">
        <v>45</v>
      </c>
      <c r="W120" s="132">
        <v>70</v>
      </c>
      <c r="X120" s="57">
        <f t="shared" si="14"/>
        <v>250</v>
      </c>
      <c r="Y120" s="58">
        <f>ROUND(X120/40,1)</f>
        <v>6.3</v>
      </c>
      <c r="Z120" s="67" t="str">
        <f t="shared" si="15"/>
        <v/>
      </c>
      <c r="AB120" s="52"/>
      <c r="AC120" s="43"/>
      <c r="AD120" s="44"/>
    </row>
    <row r="121" spans="1:33" s="4" customFormat="1" ht="18.75" customHeight="1">
      <c r="B121" s="40">
        <v>110</v>
      </c>
      <c r="C121" s="123" t="s">
        <v>192</v>
      </c>
      <c r="D121" s="110" t="s">
        <v>305</v>
      </c>
      <c r="E121" s="111" t="s">
        <v>306</v>
      </c>
      <c r="F121" s="123" t="s">
        <v>430</v>
      </c>
      <c r="G121" s="67" t="s">
        <v>11</v>
      </c>
      <c r="H121" s="72" t="s">
        <v>11</v>
      </c>
      <c r="I121" s="87"/>
      <c r="J121" s="61"/>
      <c r="K121" s="67"/>
      <c r="L121" s="67"/>
      <c r="M121" s="75" t="s">
        <v>474</v>
      </c>
      <c r="N121" s="69"/>
      <c r="O121" s="69"/>
      <c r="P121" s="69"/>
      <c r="Q121" s="69"/>
      <c r="R121" s="69"/>
      <c r="S121" s="75" t="s">
        <v>474</v>
      </c>
      <c r="T121" s="138">
        <v>88</v>
      </c>
      <c r="U121" s="138">
        <v>70</v>
      </c>
      <c r="V121" s="138">
        <v>70</v>
      </c>
      <c r="W121" s="132" t="s">
        <v>559</v>
      </c>
      <c r="X121" s="57">
        <f t="shared" si="14"/>
        <v>228</v>
      </c>
      <c r="Y121" s="132" t="s">
        <v>559</v>
      </c>
      <c r="Z121" s="67" t="str">
        <f t="shared" si="15"/>
        <v/>
      </c>
      <c r="AB121" s="52"/>
      <c r="AC121" s="43"/>
      <c r="AD121" s="44"/>
    </row>
    <row r="122" spans="1:33" s="4" customFormat="1" ht="18.75" customHeight="1">
      <c r="B122" s="40">
        <v>111</v>
      </c>
      <c r="C122" s="123" t="s">
        <v>242</v>
      </c>
      <c r="D122" s="110" t="s">
        <v>369</v>
      </c>
      <c r="E122" s="111" t="s">
        <v>306</v>
      </c>
      <c r="F122" s="123" t="s">
        <v>459</v>
      </c>
      <c r="G122" s="67" t="s">
        <v>11</v>
      </c>
      <c r="H122" s="72" t="s">
        <v>11</v>
      </c>
      <c r="I122" s="87"/>
      <c r="J122" s="61"/>
      <c r="K122" s="67"/>
      <c r="L122" s="67"/>
      <c r="M122" s="75" t="s">
        <v>474</v>
      </c>
      <c r="N122" s="69"/>
      <c r="O122" s="69"/>
      <c r="P122" s="69"/>
      <c r="Q122" s="69"/>
      <c r="R122" s="69"/>
      <c r="S122" s="75" t="s">
        <v>474</v>
      </c>
      <c r="T122" s="138">
        <v>85</v>
      </c>
      <c r="U122" s="138">
        <v>85</v>
      </c>
      <c r="V122" s="138">
        <v>55</v>
      </c>
      <c r="W122" s="132">
        <v>80</v>
      </c>
      <c r="X122" s="57">
        <f t="shared" si="14"/>
        <v>305</v>
      </c>
      <c r="Y122" s="58">
        <f t="shared" ref="Y122:Y129" si="16">ROUND(X122/40,1)</f>
        <v>7.6</v>
      </c>
      <c r="Z122" s="67" t="str">
        <f t="shared" si="15"/>
        <v/>
      </c>
      <c r="AB122" s="52"/>
      <c r="AC122" s="43"/>
      <c r="AD122" s="44"/>
    </row>
    <row r="123" spans="1:33" s="4" customFormat="1" ht="20.25" customHeight="1">
      <c r="B123" s="40">
        <v>112</v>
      </c>
      <c r="C123" s="123" t="s">
        <v>255</v>
      </c>
      <c r="D123" s="110" t="s">
        <v>385</v>
      </c>
      <c r="E123" s="111" t="s">
        <v>306</v>
      </c>
      <c r="F123" s="123" t="s">
        <v>176</v>
      </c>
      <c r="G123" s="67" t="s">
        <v>11</v>
      </c>
      <c r="H123" s="72" t="s">
        <v>11</v>
      </c>
      <c r="I123" s="87"/>
      <c r="J123" s="61"/>
      <c r="K123" s="67"/>
      <c r="L123" s="67"/>
      <c r="M123" s="75" t="s">
        <v>474</v>
      </c>
      <c r="N123" s="69"/>
      <c r="O123" s="69"/>
      <c r="P123" s="69"/>
      <c r="Q123" s="69"/>
      <c r="R123" s="69"/>
      <c r="S123" s="75" t="s">
        <v>474</v>
      </c>
      <c r="T123" s="138">
        <v>83</v>
      </c>
      <c r="U123" s="138">
        <v>85</v>
      </c>
      <c r="V123" s="138">
        <v>71</v>
      </c>
      <c r="W123" s="132">
        <v>85</v>
      </c>
      <c r="X123" s="57">
        <f t="shared" si="14"/>
        <v>324</v>
      </c>
      <c r="Y123" s="58">
        <f t="shared" si="16"/>
        <v>8.1</v>
      </c>
      <c r="Z123" s="67" t="str">
        <f t="shared" si="15"/>
        <v/>
      </c>
      <c r="AB123" s="52"/>
      <c r="AC123" s="43"/>
      <c r="AD123" s="44"/>
    </row>
    <row r="124" spans="1:33" s="4" customFormat="1" ht="20.25" customHeight="1">
      <c r="A124" s="53"/>
      <c r="B124" s="40">
        <v>113</v>
      </c>
      <c r="C124" s="123" t="s">
        <v>257</v>
      </c>
      <c r="D124" s="110" t="s">
        <v>309</v>
      </c>
      <c r="E124" s="111" t="s">
        <v>387</v>
      </c>
      <c r="F124" s="123" t="s">
        <v>460</v>
      </c>
      <c r="G124" s="67" t="s">
        <v>11</v>
      </c>
      <c r="H124" s="72" t="s">
        <v>11</v>
      </c>
      <c r="I124" s="87"/>
      <c r="J124" s="61"/>
      <c r="K124" s="67"/>
      <c r="L124" s="67"/>
      <c r="M124" s="75" t="s">
        <v>474</v>
      </c>
      <c r="N124" s="69"/>
      <c r="O124" s="69"/>
      <c r="P124" s="69"/>
      <c r="Q124" s="69"/>
      <c r="R124" s="69"/>
      <c r="S124" s="75" t="s">
        <v>474</v>
      </c>
      <c r="T124" s="138">
        <v>80</v>
      </c>
      <c r="U124" s="138">
        <v>60</v>
      </c>
      <c r="V124" s="138">
        <v>64</v>
      </c>
      <c r="W124" s="132">
        <v>100</v>
      </c>
      <c r="X124" s="57">
        <f t="shared" si="14"/>
        <v>304</v>
      </c>
      <c r="Y124" s="58">
        <f t="shared" si="16"/>
        <v>7.6</v>
      </c>
      <c r="Z124" s="67" t="str">
        <f t="shared" si="15"/>
        <v/>
      </c>
      <c r="AB124" s="189"/>
      <c r="AC124" s="118"/>
      <c r="AD124" s="44"/>
      <c r="AE124" s="53"/>
      <c r="AF124" s="53"/>
      <c r="AG124" s="53"/>
    </row>
    <row r="125" spans="1:33" s="4" customFormat="1" ht="20.25" customHeight="1">
      <c r="B125" s="40">
        <v>114</v>
      </c>
      <c r="C125" s="123" t="s">
        <v>249</v>
      </c>
      <c r="D125" s="110" t="s">
        <v>380</v>
      </c>
      <c r="E125" s="111" t="s">
        <v>381</v>
      </c>
      <c r="F125" s="123" t="s">
        <v>452</v>
      </c>
      <c r="G125" s="67" t="s">
        <v>11</v>
      </c>
      <c r="H125" s="72" t="s">
        <v>11</v>
      </c>
      <c r="I125" s="87"/>
      <c r="J125" s="61"/>
      <c r="K125" s="67"/>
      <c r="L125" s="67"/>
      <c r="M125" s="75" t="s">
        <v>474</v>
      </c>
      <c r="N125" s="69"/>
      <c r="O125" s="69"/>
      <c r="P125" s="69"/>
      <c r="Q125" s="69"/>
      <c r="R125" s="69"/>
      <c r="S125" s="75" t="s">
        <v>474</v>
      </c>
      <c r="T125" s="138">
        <v>35</v>
      </c>
      <c r="U125" s="138">
        <v>85</v>
      </c>
      <c r="V125" s="138">
        <v>55</v>
      </c>
      <c r="W125" s="132">
        <v>55</v>
      </c>
      <c r="X125" s="57">
        <f t="shared" si="14"/>
        <v>230</v>
      </c>
      <c r="Y125" s="58">
        <f t="shared" si="16"/>
        <v>5.8</v>
      </c>
      <c r="Z125" s="67" t="str">
        <f t="shared" si="15"/>
        <v/>
      </c>
      <c r="AB125" s="52"/>
      <c r="AC125" s="43"/>
      <c r="AD125" s="44"/>
    </row>
    <row r="126" spans="1:33" s="4" customFormat="1" ht="20.25" customHeight="1">
      <c r="B126" s="40">
        <v>115</v>
      </c>
      <c r="C126" s="123" t="s">
        <v>264</v>
      </c>
      <c r="D126" s="110" t="s">
        <v>396</v>
      </c>
      <c r="E126" s="111" t="s">
        <v>381</v>
      </c>
      <c r="F126" s="123" t="s">
        <v>418</v>
      </c>
      <c r="G126" s="67" t="s">
        <v>11</v>
      </c>
      <c r="H126" s="72" t="s">
        <v>11</v>
      </c>
      <c r="I126" s="87"/>
      <c r="J126" s="61"/>
      <c r="K126" s="67"/>
      <c r="L126" s="67"/>
      <c r="M126" s="75" t="s">
        <v>474</v>
      </c>
      <c r="N126" s="69"/>
      <c r="O126" s="69"/>
      <c r="P126" s="69"/>
      <c r="Q126" s="69"/>
      <c r="R126" s="69"/>
      <c r="S126" s="75" t="s">
        <v>474</v>
      </c>
      <c r="T126" s="138">
        <v>65</v>
      </c>
      <c r="U126" s="138">
        <v>85</v>
      </c>
      <c r="V126" s="138">
        <v>50</v>
      </c>
      <c r="W126" s="132">
        <v>80</v>
      </c>
      <c r="X126" s="57">
        <f t="shared" si="14"/>
        <v>280</v>
      </c>
      <c r="Y126" s="58">
        <f t="shared" si="16"/>
        <v>7</v>
      </c>
      <c r="Z126" s="67" t="str">
        <f t="shared" si="15"/>
        <v/>
      </c>
      <c r="AB126" s="52"/>
      <c r="AC126" s="43"/>
      <c r="AD126" s="44"/>
    </row>
    <row r="127" spans="1:33" s="4" customFormat="1" ht="20.25" customHeight="1">
      <c r="A127" s="53"/>
      <c r="B127" s="40">
        <v>116</v>
      </c>
      <c r="C127" s="123" t="s">
        <v>278</v>
      </c>
      <c r="D127" s="110" t="s">
        <v>412</v>
      </c>
      <c r="E127" s="111" t="s">
        <v>413</v>
      </c>
      <c r="F127" s="123" t="s">
        <v>455</v>
      </c>
      <c r="G127" s="67" t="s">
        <v>11</v>
      </c>
      <c r="H127" s="72" t="s">
        <v>11</v>
      </c>
      <c r="I127" s="87"/>
      <c r="J127" s="61"/>
      <c r="K127" s="67"/>
      <c r="L127" s="67"/>
      <c r="M127" s="75" t="s">
        <v>474</v>
      </c>
      <c r="N127" s="69"/>
      <c r="O127" s="69"/>
      <c r="P127" s="69"/>
      <c r="Q127" s="69"/>
      <c r="R127" s="69"/>
      <c r="S127" s="75" t="s">
        <v>474</v>
      </c>
      <c r="T127" s="138">
        <v>50</v>
      </c>
      <c r="U127" s="138">
        <v>90</v>
      </c>
      <c r="V127" s="138">
        <v>80</v>
      </c>
      <c r="W127" s="132">
        <v>75</v>
      </c>
      <c r="X127" s="57">
        <f t="shared" si="14"/>
        <v>295</v>
      </c>
      <c r="Y127" s="58">
        <f t="shared" si="16"/>
        <v>7.4</v>
      </c>
      <c r="Z127" s="67" t="str">
        <f t="shared" si="15"/>
        <v/>
      </c>
      <c r="AB127" s="189"/>
      <c r="AC127" s="118"/>
      <c r="AD127" s="44"/>
      <c r="AE127" s="53"/>
      <c r="AF127" s="53"/>
      <c r="AG127" s="53"/>
    </row>
    <row r="128" spans="1:33" s="4" customFormat="1" ht="20.25" customHeight="1">
      <c r="B128" s="40">
        <v>117</v>
      </c>
      <c r="C128" s="123" t="s">
        <v>225</v>
      </c>
      <c r="D128" s="110" t="s">
        <v>99</v>
      </c>
      <c r="E128" s="111" t="s">
        <v>351</v>
      </c>
      <c r="F128" s="123" t="s">
        <v>450</v>
      </c>
      <c r="G128" s="67" t="s">
        <v>11</v>
      </c>
      <c r="H128" s="72" t="s">
        <v>11</v>
      </c>
      <c r="I128" s="87"/>
      <c r="J128" s="61"/>
      <c r="K128" s="67"/>
      <c r="L128" s="67"/>
      <c r="M128" s="75" t="s">
        <v>474</v>
      </c>
      <c r="N128" s="69"/>
      <c r="O128" s="69"/>
      <c r="P128" s="69"/>
      <c r="Q128" s="69"/>
      <c r="R128" s="69"/>
      <c r="S128" s="75" t="s">
        <v>474</v>
      </c>
      <c r="T128" s="138">
        <v>60</v>
      </c>
      <c r="U128" s="138">
        <v>80</v>
      </c>
      <c r="V128" s="138">
        <v>50</v>
      </c>
      <c r="W128" s="132">
        <v>60</v>
      </c>
      <c r="X128" s="57">
        <f t="shared" si="14"/>
        <v>250</v>
      </c>
      <c r="Y128" s="58">
        <f t="shared" si="16"/>
        <v>6.3</v>
      </c>
      <c r="Z128" s="67" t="str">
        <f t="shared" si="15"/>
        <v/>
      </c>
      <c r="AB128" s="52"/>
      <c r="AC128" s="43"/>
      <c r="AD128" s="44"/>
    </row>
    <row r="129" spans="1:33" s="4" customFormat="1" ht="20.25" customHeight="1">
      <c r="B129" s="40">
        <v>118</v>
      </c>
      <c r="C129" s="123" t="s">
        <v>245</v>
      </c>
      <c r="D129" s="110" t="s">
        <v>372</v>
      </c>
      <c r="E129" s="111" t="s">
        <v>373</v>
      </c>
      <c r="F129" s="123" t="s">
        <v>460</v>
      </c>
      <c r="G129" s="67" t="s">
        <v>11</v>
      </c>
      <c r="H129" s="72" t="s">
        <v>11</v>
      </c>
      <c r="I129" s="87"/>
      <c r="J129" s="61"/>
      <c r="K129" s="67"/>
      <c r="L129" s="67"/>
      <c r="M129" s="75" t="s">
        <v>474</v>
      </c>
      <c r="N129" s="69"/>
      <c r="O129" s="69"/>
      <c r="P129" s="69"/>
      <c r="Q129" s="69"/>
      <c r="R129" s="69"/>
      <c r="S129" s="75" t="s">
        <v>474</v>
      </c>
      <c r="T129" s="138">
        <v>90</v>
      </c>
      <c r="U129" s="138">
        <v>90</v>
      </c>
      <c r="V129" s="138">
        <v>96</v>
      </c>
      <c r="W129" s="132">
        <v>85</v>
      </c>
      <c r="X129" s="57">
        <f t="shared" si="14"/>
        <v>361</v>
      </c>
      <c r="Y129" s="58">
        <f t="shared" si="16"/>
        <v>9</v>
      </c>
      <c r="Z129" s="67" t="str">
        <f t="shared" si="15"/>
        <v/>
      </c>
      <c r="AB129" s="52"/>
      <c r="AC129" s="43"/>
      <c r="AD129" s="44"/>
    </row>
    <row r="130" spans="1:33" s="4" customFormat="1" ht="20.25" customHeight="1">
      <c r="B130" s="40">
        <v>119</v>
      </c>
      <c r="C130" s="123" t="s">
        <v>271</v>
      </c>
      <c r="D130" s="110" t="s">
        <v>403</v>
      </c>
      <c r="E130" s="111" t="s">
        <v>404</v>
      </c>
      <c r="F130" s="123" t="s">
        <v>467</v>
      </c>
      <c r="G130" s="67" t="s">
        <v>11</v>
      </c>
      <c r="H130" s="72" t="s">
        <v>11</v>
      </c>
      <c r="I130" s="87"/>
      <c r="J130" s="61"/>
      <c r="K130" s="67"/>
      <c r="L130" s="67"/>
      <c r="M130" s="75" t="s">
        <v>474</v>
      </c>
      <c r="N130" s="69"/>
      <c r="O130" s="69"/>
      <c r="P130" s="69"/>
      <c r="Q130" s="69"/>
      <c r="R130" s="69"/>
      <c r="S130" s="75" t="s">
        <v>474</v>
      </c>
      <c r="T130" s="138" t="s">
        <v>559</v>
      </c>
      <c r="U130" s="138" t="s">
        <v>559</v>
      </c>
      <c r="V130" s="138" t="s">
        <v>559</v>
      </c>
      <c r="W130" s="132" t="s">
        <v>559</v>
      </c>
      <c r="X130" s="57">
        <f t="shared" si="14"/>
        <v>0</v>
      </c>
      <c r="Y130" s="132" t="s">
        <v>559</v>
      </c>
      <c r="Z130" s="67" t="str">
        <f t="shared" si="15"/>
        <v/>
      </c>
      <c r="AB130" s="52"/>
      <c r="AC130" s="43"/>
      <c r="AD130" s="44"/>
    </row>
    <row r="131" spans="1:33" s="4" customFormat="1" ht="20.25" customHeight="1">
      <c r="B131" s="40">
        <v>120</v>
      </c>
      <c r="C131" s="123" t="s">
        <v>217</v>
      </c>
      <c r="D131" s="110" t="s">
        <v>281</v>
      </c>
      <c r="E131" s="111" t="s">
        <v>340</v>
      </c>
      <c r="F131" s="123" t="s">
        <v>446</v>
      </c>
      <c r="G131" s="67" t="s">
        <v>11</v>
      </c>
      <c r="H131" s="72" t="s">
        <v>11</v>
      </c>
      <c r="I131" s="87"/>
      <c r="J131" s="61"/>
      <c r="K131" s="67"/>
      <c r="L131" s="67"/>
      <c r="M131" s="75" t="s">
        <v>474</v>
      </c>
      <c r="N131" s="69"/>
      <c r="O131" s="69"/>
      <c r="P131" s="69"/>
      <c r="Q131" s="69"/>
      <c r="R131" s="69"/>
      <c r="S131" s="75" t="s">
        <v>474</v>
      </c>
      <c r="T131" s="138">
        <v>57</v>
      </c>
      <c r="U131" s="138">
        <v>75</v>
      </c>
      <c r="V131" s="138">
        <v>71</v>
      </c>
      <c r="W131" s="132">
        <v>85</v>
      </c>
      <c r="X131" s="57">
        <f t="shared" si="14"/>
        <v>288</v>
      </c>
      <c r="Y131" s="58">
        <f t="shared" ref="Y131:Y138" si="17">ROUND(X131/40,1)</f>
        <v>7.2</v>
      </c>
      <c r="Z131" s="67" t="str">
        <f t="shared" si="15"/>
        <v/>
      </c>
      <c r="AB131" s="52"/>
      <c r="AC131" s="43"/>
      <c r="AD131" s="44"/>
    </row>
    <row r="132" spans="1:33" s="4" customFormat="1" ht="20.25" customHeight="1">
      <c r="B132" s="40">
        <v>121</v>
      </c>
      <c r="C132" s="123" t="s">
        <v>250</v>
      </c>
      <c r="D132" s="110" t="s">
        <v>382</v>
      </c>
      <c r="E132" s="111" t="s">
        <v>340</v>
      </c>
      <c r="F132" s="123" t="s">
        <v>442</v>
      </c>
      <c r="G132" s="67" t="s">
        <v>11</v>
      </c>
      <c r="H132" s="72" t="s">
        <v>11</v>
      </c>
      <c r="I132" s="87"/>
      <c r="J132" s="61"/>
      <c r="K132" s="67"/>
      <c r="L132" s="67"/>
      <c r="M132" s="75" t="s">
        <v>474</v>
      </c>
      <c r="N132" s="69"/>
      <c r="O132" s="69"/>
      <c r="P132" s="69"/>
      <c r="Q132" s="69"/>
      <c r="R132" s="69"/>
      <c r="S132" s="75" t="s">
        <v>474</v>
      </c>
      <c r="T132" s="138">
        <v>50</v>
      </c>
      <c r="U132" s="138">
        <v>70</v>
      </c>
      <c r="V132" s="138">
        <v>50</v>
      </c>
      <c r="W132" s="132">
        <v>45</v>
      </c>
      <c r="X132" s="57">
        <f t="shared" si="14"/>
        <v>215</v>
      </c>
      <c r="Y132" s="58">
        <f t="shared" si="17"/>
        <v>5.4</v>
      </c>
      <c r="Z132" s="67" t="str">
        <f t="shared" si="15"/>
        <v/>
      </c>
      <c r="AB132" s="52"/>
      <c r="AC132" s="43"/>
      <c r="AD132" s="44"/>
    </row>
    <row r="133" spans="1:33" s="4" customFormat="1" ht="20.25" customHeight="1">
      <c r="B133" s="40">
        <v>122</v>
      </c>
      <c r="C133" s="123" t="s">
        <v>246</v>
      </c>
      <c r="D133" s="110" t="s">
        <v>374</v>
      </c>
      <c r="E133" s="111" t="s">
        <v>375</v>
      </c>
      <c r="F133" s="123" t="s">
        <v>459</v>
      </c>
      <c r="G133" s="67" t="s">
        <v>11</v>
      </c>
      <c r="H133" s="72" t="s">
        <v>11</v>
      </c>
      <c r="I133" s="87"/>
      <c r="J133" s="61"/>
      <c r="K133" s="67"/>
      <c r="L133" s="67"/>
      <c r="M133" s="75" t="s">
        <v>474</v>
      </c>
      <c r="N133" s="69"/>
      <c r="O133" s="69"/>
      <c r="P133" s="69"/>
      <c r="Q133" s="69"/>
      <c r="R133" s="69"/>
      <c r="S133" s="75" t="s">
        <v>474</v>
      </c>
      <c r="T133" s="138">
        <v>80</v>
      </c>
      <c r="U133" s="138">
        <v>75</v>
      </c>
      <c r="V133" s="138">
        <v>40</v>
      </c>
      <c r="W133" s="132">
        <v>70</v>
      </c>
      <c r="X133" s="57">
        <f t="shared" si="14"/>
        <v>265</v>
      </c>
      <c r="Y133" s="58">
        <f t="shared" si="17"/>
        <v>6.6</v>
      </c>
      <c r="Z133" s="67" t="str">
        <f t="shared" si="15"/>
        <v/>
      </c>
      <c r="AB133" s="52"/>
      <c r="AC133" s="43"/>
      <c r="AD133" s="44"/>
    </row>
    <row r="134" spans="1:33" s="4" customFormat="1" ht="20.25" customHeight="1">
      <c r="B134" s="40">
        <v>123</v>
      </c>
      <c r="C134" s="123" t="s">
        <v>267</v>
      </c>
      <c r="D134" s="110" t="s">
        <v>399</v>
      </c>
      <c r="E134" s="111" t="s">
        <v>400</v>
      </c>
      <c r="F134" s="123" t="s">
        <v>451</v>
      </c>
      <c r="G134" s="67" t="s">
        <v>11</v>
      </c>
      <c r="H134" s="72" t="s">
        <v>11</v>
      </c>
      <c r="I134" s="87"/>
      <c r="J134" s="61"/>
      <c r="K134" s="67"/>
      <c r="L134" s="67"/>
      <c r="M134" s="75" t="s">
        <v>474</v>
      </c>
      <c r="N134" s="69"/>
      <c r="O134" s="69"/>
      <c r="P134" s="69"/>
      <c r="Q134" s="69"/>
      <c r="R134" s="69"/>
      <c r="S134" s="75" t="s">
        <v>474</v>
      </c>
      <c r="T134" s="138">
        <v>67</v>
      </c>
      <c r="U134" s="138">
        <v>85</v>
      </c>
      <c r="V134" s="138">
        <v>60</v>
      </c>
      <c r="W134" s="132">
        <v>75</v>
      </c>
      <c r="X134" s="57">
        <f t="shared" si="14"/>
        <v>287</v>
      </c>
      <c r="Y134" s="58">
        <f t="shared" si="17"/>
        <v>7.2</v>
      </c>
      <c r="Z134" s="67" t="str">
        <f t="shared" si="15"/>
        <v/>
      </c>
      <c r="AB134" s="52"/>
      <c r="AC134" s="43"/>
      <c r="AD134" s="44"/>
    </row>
    <row r="135" spans="1:33" s="4" customFormat="1" ht="20.25" customHeight="1">
      <c r="B135" s="40">
        <v>124</v>
      </c>
      <c r="C135" s="124" t="s">
        <v>75</v>
      </c>
      <c r="D135" s="112" t="s">
        <v>74</v>
      </c>
      <c r="E135" s="113" t="s">
        <v>73</v>
      </c>
      <c r="F135" s="124" t="s">
        <v>76</v>
      </c>
      <c r="G135" s="67" t="s">
        <v>11</v>
      </c>
      <c r="H135" s="72" t="s">
        <v>11</v>
      </c>
      <c r="I135" s="87"/>
      <c r="J135" s="61"/>
      <c r="K135" s="67"/>
      <c r="L135" s="67"/>
      <c r="M135" s="75" t="s">
        <v>474</v>
      </c>
      <c r="N135" s="69"/>
      <c r="O135" s="69"/>
      <c r="P135" s="69"/>
      <c r="Q135" s="69"/>
      <c r="R135" s="69"/>
      <c r="S135" s="75" t="s">
        <v>474</v>
      </c>
      <c r="T135" s="92">
        <v>55</v>
      </c>
      <c r="U135" s="138">
        <v>75</v>
      </c>
      <c r="V135" s="138">
        <v>40</v>
      </c>
      <c r="W135" s="91">
        <v>45</v>
      </c>
      <c r="X135" s="57">
        <f t="shared" si="14"/>
        <v>215</v>
      </c>
      <c r="Y135" s="58">
        <f t="shared" si="17"/>
        <v>5.4</v>
      </c>
      <c r="Z135" s="67" t="str">
        <f t="shared" si="15"/>
        <v/>
      </c>
      <c r="AB135" s="52"/>
      <c r="AC135" s="43"/>
      <c r="AD135" s="44"/>
    </row>
    <row r="136" spans="1:33" s="4" customFormat="1" ht="20.25" customHeight="1">
      <c r="A136" s="53"/>
      <c r="B136" s="40">
        <v>125</v>
      </c>
      <c r="C136" s="123" t="s">
        <v>543</v>
      </c>
      <c r="D136" s="110" t="s">
        <v>544</v>
      </c>
      <c r="E136" s="111" t="s">
        <v>405</v>
      </c>
      <c r="F136" s="124" t="s">
        <v>467</v>
      </c>
      <c r="G136" s="67" t="s">
        <v>11</v>
      </c>
      <c r="H136" s="72" t="s">
        <v>11</v>
      </c>
      <c r="I136" s="114"/>
      <c r="J136" s="115"/>
      <c r="K136" s="116"/>
      <c r="L136" s="116"/>
      <c r="M136" s="75" t="s">
        <v>475</v>
      </c>
      <c r="N136" s="69"/>
      <c r="O136" s="69"/>
      <c r="P136" s="69"/>
      <c r="Q136" s="69"/>
      <c r="R136" s="69"/>
      <c r="S136" s="75" t="s">
        <v>475</v>
      </c>
      <c r="T136" s="138">
        <v>42</v>
      </c>
      <c r="U136" s="138">
        <v>50</v>
      </c>
      <c r="V136" s="138">
        <v>60</v>
      </c>
      <c r="W136" s="132">
        <v>80</v>
      </c>
      <c r="X136" s="57">
        <f t="shared" si="14"/>
        <v>232</v>
      </c>
      <c r="Y136" s="58">
        <f t="shared" si="17"/>
        <v>5.8</v>
      </c>
      <c r="Z136" s="116" t="str">
        <f t="shared" si="15"/>
        <v/>
      </c>
      <c r="AA136" s="53"/>
      <c r="AB136" s="189"/>
      <c r="AC136" s="118"/>
      <c r="AD136" s="44"/>
      <c r="AE136" s="53"/>
      <c r="AF136" s="53"/>
      <c r="AG136" s="53"/>
    </row>
    <row r="137" spans="1:33" s="4" customFormat="1" ht="20.25" customHeight="1">
      <c r="B137" s="40">
        <v>126</v>
      </c>
      <c r="C137" s="123" t="s">
        <v>272</v>
      </c>
      <c r="D137" s="110" t="s">
        <v>296</v>
      </c>
      <c r="E137" s="111" t="s">
        <v>405</v>
      </c>
      <c r="F137" s="123" t="s">
        <v>454</v>
      </c>
      <c r="G137" s="67" t="s">
        <v>11</v>
      </c>
      <c r="H137" s="72" t="s">
        <v>11</v>
      </c>
      <c r="I137" s="87"/>
      <c r="J137" s="61"/>
      <c r="K137" s="67"/>
      <c r="L137" s="67"/>
      <c r="M137" s="75" t="s">
        <v>474</v>
      </c>
      <c r="N137" s="69"/>
      <c r="O137" s="69"/>
      <c r="P137" s="69"/>
      <c r="Q137" s="69"/>
      <c r="R137" s="69"/>
      <c r="S137" s="75" t="s">
        <v>474</v>
      </c>
      <c r="T137" s="138">
        <v>45</v>
      </c>
      <c r="U137" s="138">
        <v>80</v>
      </c>
      <c r="V137" s="138">
        <v>55</v>
      </c>
      <c r="W137" s="132">
        <v>70</v>
      </c>
      <c r="X137" s="57">
        <f t="shared" si="14"/>
        <v>250</v>
      </c>
      <c r="Y137" s="58">
        <f t="shared" si="17"/>
        <v>6.3</v>
      </c>
      <c r="Z137" s="67" t="str">
        <f t="shared" si="15"/>
        <v/>
      </c>
      <c r="AB137" s="52"/>
      <c r="AC137" s="43"/>
      <c r="AD137" s="44"/>
    </row>
    <row r="138" spans="1:33" s="4" customFormat="1" ht="20.25" customHeight="1">
      <c r="B138" s="40">
        <v>127</v>
      </c>
      <c r="C138" s="123" t="s">
        <v>216</v>
      </c>
      <c r="D138" s="110" t="s">
        <v>338</v>
      </c>
      <c r="E138" s="111" t="s">
        <v>339</v>
      </c>
      <c r="F138" s="123" t="s">
        <v>445</v>
      </c>
      <c r="G138" s="67" t="s">
        <v>11</v>
      </c>
      <c r="H138" s="72" t="s">
        <v>11</v>
      </c>
      <c r="I138" s="87"/>
      <c r="J138" s="61"/>
      <c r="K138" s="67"/>
      <c r="L138" s="67"/>
      <c r="M138" s="75" t="s">
        <v>474</v>
      </c>
      <c r="N138" s="69"/>
      <c r="O138" s="69"/>
      <c r="P138" s="69"/>
      <c r="Q138" s="69"/>
      <c r="R138" s="69"/>
      <c r="S138" s="75" t="s">
        <v>474</v>
      </c>
      <c r="T138" s="138">
        <v>60</v>
      </c>
      <c r="U138" s="138">
        <v>40</v>
      </c>
      <c r="V138" s="138">
        <v>35</v>
      </c>
      <c r="W138" s="132">
        <v>65</v>
      </c>
      <c r="X138" s="57">
        <f t="shared" si="14"/>
        <v>200</v>
      </c>
      <c r="Y138" s="58">
        <f t="shared" si="17"/>
        <v>5</v>
      </c>
      <c r="Z138" s="67" t="str">
        <f t="shared" si="15"/>
        <v/>
      </c>
      <c r="AB138" s="52"/>
      <c r="AC138" s="43"/>
      <c r="AD138" s="44"/>
    </row>
    <row r="139" spans="1:33" s="4" customFormat="1" ht="20.25" customHeight="1">
      <c r="B139" s="40">
        <v>128</v>
      </c>
      <c r="C139" s="124" t="s">
        <v>149</v>
      </c>
      <c r="D139" s="112" t="s">
        <v>147</v>
      </c>
      <c r="E139" s="113" t="s">
        <v>148</v>
      </c>
      <c r="F139" s="124" t="s">
        <v>150</v>
      </c>
      <c r="G139" s="67" t="s">
        <v>11</v>
      </c>
      <c r="H139" s="72" t="s">
        <v>11</v>
      </c>
      <c r="I139" s="87"/>
      <c r="J139" s="61"/>
      <c r="K139" s="67"/>
      <c r="L139" s="67"/>
      <c r="M139" s="75" t="s">
        <v>474</v>
      </c>
      <c r="N139" s="69"/>
      <c r="O139" s="69"/>
      <c r="P139" s="69"/>
      <c r="Q139" s="69"/>
      <c r="R139" s="69"/>
      <c r="S139" s="75" t="s">
        <v>474</v>
      </c>
      <c r="T139" s="92">
        <v>53</v>
      </c>
      <c r="U139" s="92">
        <v>50</v>
      </c>
      <c r="V139" s="92">
        <v>48</v>
      </c>
      <c r="W139" s="132">
        <v>50</v>
      </c>
      <c r="X139" s="57">
        <f t="shared" si="14"/>
        <v>201</v>
      </c>
      <c r="Y139" s="132" t="s">
        <v>559</v>
      </c>
      <c r="Z139" s="67" t="str">
        <f t="shared" si="15"/>
        <v/>
      </c>
      <c r="AB139" s="52"/>
      <c r="AC139" s="43"/>
      <c r="AD139" s="44"/>
    </row>
    <row r="140" spans="1:33" s="4" customFormat="1" ht="20.25" customHeight="1">
      <c r="A140" s="53"/>
      <c r="B140" s="40">
        <v>129</v>
      </c>
      <c r="C140" s="123" t="s">
        <v>260</v>
      </c>
      <c r="D140" s="110" t="s">
        <v>108</v>
      </c>
      <c r="E140" s="111" t="s">
        <v>390</v>
      </c>
      <c r="F140" s="123" t="s">
        <v>464</v>
      </c>
      <c r="G140" s="67" t="s">
        <v>11</v>
      </c>
      <c r="H140" s="72" t="s">
        <v>11</v>
      </c>
      <c r="I140" s="87"/>
      <c r="J140" s="61"/>
      <c r="K140" s="67"/>
      <c r="L140" s="67"/>
      <c r="M140" s="75" t="s">
        <v>474</v>
      </c>
      <c r="N140" s="69"/>
      <c r="O140" s="69"/>
      <c r="P140" s="69"/>
      <c r="Q140" s="69"/>
      <c r="R140" s="69"/>
      <c r="S140" s="75" t="s">
        <v>474</v>
      </c>
      <c r="T140" s="138">
        <v>55</v>
      </c>
      <c r="U140" s="138">
        <v>85</v>
      </c>
      <c r="V140" s="138">
        <v>40</v>
      </c>
      <c r="W140" s="132">
        <v>70</v>
      </c>
      <c r="X140" s="57">
        <f t="shared" ref="X140:X171" si="18">SUM(T140:W140)</f>
        <v>250</v>
      </c>
      <c r="Y140" s="58">
        <f t="shared" ref="Y140:Y146" si="19">ROUND(X140/40,1)</f>
        <v>6.3</v>
      </c>
      <c r="Z140" s="67" t="str">
        <f t="shared" si="15"/>
        <v/>
      </c>
      <c r="AB140" s="189"/>
      <c r="AC140" s="118"/>
      <c r="AD140" s="44"/>
      <c r="AE140" s="53"/>
      <c r="AF140" s="53"/>
      <c r="AG140" s="53"/>
    </row>
    <row r="141" spans="1:33" s="4" customFormat="1" ht="20.25" customHeight="1">
      <c r="B141" s="40">
        <v>130</v>
      </c>
      <c r="C141" s="124" t="s">
        <v>114</v>
      </c>
      <c r="D141" s="112" t="s">
        <v>112</v>
      </c>
      <c r="E141" s="113" t="s">
        <v>113</v>
      </c>
      <c r="F141" s="124" t="s">
        <v>115</v>
      </c>
      <c r="G141" s="67" t="s">
        <v>11</v>
      </c>
      <c r="H141" s="72" t="s">
        <v>11</v>
      </c>
      <c r="I141" s="87"/>
      <c r="J141" s="61"/>
      <c r="K141" s="67"/>
      <c r="L141" s="67"/>
      <c r="M141" s="75" t="s">
        <v>473</v>
      </c>
      <c r="N141" s="69"/>
      <c r="O141" s="69"/>
      <c r="P141" s="69"/>
      <c r="Q141" s="69"/>
      <c r="R141" s="69"/>
      <c r="S141" s="75" t="s">
        <v>473</v>
      </c>
      <c r="T141" s="138">
        <v>35</v>
      </c>
      <c r="U141" s="138">
        <v>30</v>
      </c>
      <c r="V141" s="138">
        <v>8</v>
      </c>
      <c r="W141" s="91">
        <v>40</v>
      </c>
      <c r="X141" s="57">
        <f t="shared" si="18"/>
        <v>113</v>
      </c>
      <c r="Y141" s="58">
        <f t="shared" si="19"/>
        <v>2.8</v>
      </c>
      <c r="Z141" s="67" t="str">
        <f t="shared" si="15"/>
        <v/>
      </c>
      <c r="AB141" s="52"/>
      <c r="AC141" s="43"/>
      <c r="AD141" s="44"/>
    </row>
    <row r="142" spans="1:33" s="4" customFormat="1" ht="20.25" customHeight="1">
      <c r="B142" s="40">
        <v>131</v>
      </c>
      <c r="C142" s="126" t="s">
        <v>163</v>
      </c>
      <c r="D142" s="127" t="s">
        <v>158</v>
      </c>
      <c r="E142" s="128" t="s">
        <v>162</v>
      </c>
      <c r="F142" s="124" t="s">
        <v>478</v>
      </c>
      <c r="G142" s="67" t="s">
        <v>11</v>
      </c>
      <c r="H142" s="72" t="s">
        <v>11</v>
      </c>
      <c r="I142" s="87"/>
      <c r="J142" s="61"/>
      <c r="K142" s="67"/>
      <c r="L142" s="67"/>
      <c r="M142" s="75" t="s">
        <v>473</v>
      </c>
      <c r="N142" s="69"/>
      <c r="O142" s="69"/>
      <c r="P142" s="69"/>
      <c r="Q142" s="69"/>
      <c r="R142" s="69"/>
      <c r="S142" s="75" t="s">
        <v>473</v>
      </c>
      <c r="T142" s="92">
        <v>32</v>
      </c>
      <c r="U142" s="92">
        <v>12</v>
      </c>
      <c r="V142" s="92">
        <v>38</v>
      </c>
      <c r="W142" s="91">
        <v>35</v>
      </c>
      <c r="X142" s="57">
        <f t="shared" si="18"/>
        <v>117</v>
      </c>
      <c r="Y142" s="58">
        <f t="shared" si="19"/>
        <v>2.9</v>
      </c>
      <c r="Z142" s="67" t="str">
        <f t="shared" si="15"/>
        <v/>
      </c>
      <c r="AB142" s="52"/>
      <c r="AC142" s="43"/>
      <c r="AD142" s="44"/>
    </row>
    <row r="143" spans="1:33" s="4" customFormat="1" ht="20.25" customHeight="1">
      <c r="B143" s="40">
        <v>132</v>
      </c>
      <c r="C143" s="123" t="s">
        <v>259</v>
      </c>
      <c r="D143" s="110" t="s">
        <v>108</v>
      </c>
      <c r="E143" s="111" t="s">
        <v>162</v>
      </c>
      <c r="F143" s="123" t="s">
        <v>464</v>
      </c>
      <c r="G143" s="67" t="s">
        <v>11</v>
      </c>
      <c r="H143" s="72" t="s">
        <v>11</v>
      </c>
      <c r="I143" s="87"/>
      <c r="J143" s="61"/>
      <c r="K143" s="67"/>
      <c r="L143" s="67"/>
      <c r="M143" s="75" t="s">
        <v>473</v>
      </c>
      <c r="N143" s="69"/>
      <c r="O143" s="69"/>
      <c r="P143" s="69"/>
      <c r="Q143" s="69"/>
      <c r="R143" s="69"/>
      <c r="S143" s="75" t="s">
        <v>473</v>
      </c>
      <c r="T143" s="138">
        <v>40</v>
      </c>
      <c r="U143" s="138">
        <v>75</v>
      </c>
      <c r="V143" s="138">
        <v>32</v>
      </c>
      <c r="W143" s="132">
        <v>70</v>
      </c>
      <c r="X143" s="57">
        <f t="shared" si="18"/>
        <v>217</v>
      </c>
      <c r="Y143" s="58">
        <f t="shared" si="19"/>
        <v>5.4</v>
      </c>
      <c r="Z143" s="67" t="str">
        <f t="shared" si="15"/>
        <v/>
      </c>
      <c r="AB143" s="52"/>
      <c r="AC143" s="43"/>
      <c r="AD143" s="44"/>
    </row>
    <row r="144" spans="1:33" s="4" customFormat="1" ht="20.25" customHeight="1">
      <c r="B144" s="40">
        <v>133</v>
      </c>
      <c r="C144" s="124" t="s">
        <v>137</v>
      </c>
      <c r="D144" s="112" t="s">
        <v>136</v>
      </c>
      <c r="E144" s="113" t="s">
        <v>135</v>
      </c>
      <c r="F144" s="124" t="s">
        <v>138</v>
      </c>
      <c r="G144" s="67" t="s">
        <v>11</v>
      </c>
      <c r="H144" s="72" t="s">
        <v>11</v>
      </c>
      <c r="I144" s="87"/>
      <c r="J144" s="61"/>
      <c r="K144" s="67"/>
      <c r="L144" s="67"/>
      <c r="M144" s="75" t="s">
        <v>473</v>
      </c>
      <c r="N144" s="69"/>
      <c r="O144" s="69"/>
      <c r="P144" s="69"/>
      <c r="Q144" s="69"/>
      <c r="R144" s="69"/>
      <c r="S144" s="75" t="s">
        <v>473</v>
      </c>
      <c r="T144" s="92">
        <v>47</v>
      </c>
      <c r="U144" s="92">
        <v>50</v>
      </c>
      <c r="V144" s="138">
        <v>56</v>
      </c>
      <c r="W144" s="91">
        <v>30</v>
      </c>
      <c r="X144" s="57">
        <f t="shared" si="18"/>
        <v>183</v>
      </c>
      <c r="Y144" s="58">
        <f t="shared" si="19"/>
        <v>4.5999999999999996</v>
      </c>
      <c r="Z144" s="67" t="str">
        <f t="shared" si="15"/>
        <v/>
      </c>
      <c r="AB144" s="52"/>
      <c r="AC144" s="43"/>
      <c r="AD144" s="44"/>
    </row>
    <row r="145" spans="1:33" s="4" customFormat="1" ht="20.25" customHeight="1">
      <c r="B145" s="40">
        <v>134</v>
      </c>
      <c r="C145" s="123" t="s">
        <v>211</v>
      </c>
      <c r="D145" s="110" t="s">
        <v>331</v>
      </c>
      <c r="E145" s="111" t="s">
        <v>332</v>
      </c>
      <c r="F145" s="123" t="s">
        <v>443</v>
      </c>
      <c r="G145" s="67" t="s">
        <v>11</v>
      </c>
      <c r="H145" s="72" t="s">
        <v>11</v>
      </c>
      <c r="I145" s="87"/>
      <c r="J145" s="61"/>
      <c r="K145" s="67"/>
      <c r="L145" s="67"/>
      <c r="M145" s="75" t="s">
        <v>473</v>
      </c>
      <c r="N145" s="69"/>
      <c r="O145" s="69"/>
      <c r="P145" s="69"/>
      <c r="Q145" s="69"/>
      <c r="R145" s="69"/>
      <c r="S145" s="75" t="s">
        <v>473</v>
      </c>
      <c r="T145" s="138">
        <v>59</v>
      </c>
      <c r="U145" s="138">
        <v>35</v>
      </c>
      <c r="V145" s="138">
        <v>40</v>
      </c>
      <c r="W145" s="132">
        <v>80</v>
      </c>
      <c r="X145" s="57">
        <f t="shared" si="18"/>
        <v>214</v>
      </c>
      <c r="Y145" s="58">
        <f t="shared" si="19"/>
        <v>5.4</v>
      </c>
      <c r="Z145" s="67" t="str">
        <f t="shared" ref="Z145:Z162" si="20">+IF($G145=0,"Không đủ ĐKDT","")</f>
        <v/>
      </c>
      <c r="AB145" s="52"/>
      <c r="AC145" s="43"/>
      <c r="AD145" s="44"/>
    </row>
    <row r="146" spans="1:33" s="4" customFormat="1" ht="20.25" customHeight="1">
      <c r="B146" s="40">
        <v>135</v>
      </c>
      <c r="C146" s="123" t="s">
        <v>228</v>
      </c>
      <c r="D146" s="110" t="s">
        <v>354</v>
      </c>
      <c r="E146" s="111" t="s">
        <v>332</v>
      </c>
      <c r="F146" s="123" t="s">
        <v>452</v>
      </c>
      <c r="G146" s="67" t="s">
        <v>11</v>
      </c>
      <c r="H146" s="72" t="s">
        <v>11</v>
      </c>
      <c r="I146" s="87"/>
      <c r="J146" s="61"/>
      <c r="K146" s="67"/>
      <c r="L146" s="67"/>
      <c r="M146" s="75" t="s">
        <v>473</v>
      </c>
      <c r="N146" s="69"/>
      <c r="O146" s="69"/>
      <c r="P146" s="69"/>
      <c r="Q146" s="69"/>
      <c r="R146" s="69"/>
      <c r="S146" s="75" t="s">
        <v>473</v>
      </c>
      <c r="T146" s="138">
        <v>37</v>
      </c>
      <c r="U146" s="138">
        <v>60</v>
      </c>
      <c r="V146" s="138">
        <v>32</v>
      </c>
      <c r="W146" s="132">
        <v>65</v>
      </c>
      <c r="X146" s="57">
        <f t="shared" si="18"/>
        <v>194</v>
      </c>
      <c r="Y146" s="58">
        <f t="shared" si="19"/>
        <v>4.9000000000000004</v>
      </c>
      <c r="Z146" s="67" t="str">
        <f t="shared" si="20"/>
        <v/>
      </c>
      <c r="AB146" s="52"/>
      <c r="AC146" s="43"/>
      <c r="AD146" s="44"/>
    </row>
    <row r="147" spans="1:33" s="4" customFormat="1" ht="20.25" customHeight="1">
      <c r="B147" s="40">
        <v>136</v>
      </c>
      <c r="C147" s="123" t="s">
        <v>545</v>
      </c>
      <c r="D147" s="110" t="s">
        <v>546</v>
      </c>
      <c r="E147" s="111" t="s">
        <v>547</v>
      </c>
      <c r="F147" s="123" t="s">
        <v>548</v>
      </c>
      <c r="G147" s="67" t="s">
        <v>11</v>
      </c>
      <c r="H147" s="72" t="s">
        <v>11</v>
      </c>
      <c r="I147" s="114"/>
      <c r="J147" s="115"/>
      <c r="K147" s="116"/>
      <c r="L147" s="116"/>
      <c r="M147" s="75" t="s">
        <v>475</v>
      </c>
      <c r="N147" s="69"/>
      <c r="O147" s="69"/>
      <c r="P147" s="69"/>
      <c r="Q147" s="69"/>
      <c r="R147" s="69"/>
      <c r="S147" s="75" t="s">
        <v>475</v>
      </c>
      <c r="T147" s="138" t="s">
        <v>559</v>
      </c>
      <c r="U147" s="138" t="s">
        <v>559</v>
      </c>
      <c r="V147" s="138" t="s">
        <v>559</v>
      </c>
      <c r="W147" s="132" t="s">
        <v>559</v>
      </c>
      <c r="X147" s="57">
        <f t="shared" si="18"/>
        <v>0</v>
      </c>
      <c r="Y147" s="132" t="s">
        <v>559</v>
      </c>
      <c r="Z147" s="116" t="str">
        <f t="shared" si="20"/>
        <v/>
      </c>
      <c r="AA147" s="53"/>
      <c r="AB147" s="52"/>
      <c r="AC147" s="43"/>
      <c r="AD147" s="44"/>
    </row>
    <row r="148" spans="1:33" s="4" customFormat="1" ht="20.25" customHeight="1">
      <c r="B148" s="40">
        <v>137</v>
      </c>
      <c r="C148" s="123" t="s">
        <v>275</v>
      </c>
      <c r="D148" s="110" t="s">
        <v>407</v>
      </c>
      <c r="E148" s="111" t="s">
        <v>408</v>
      </c>
      <c r="F148" s="123" t="s">
        <v>469</v>
      </c>
      <c r="G148" s="67" t="s">
        <v>11</v>
      </c>
      <c r="H148" s="72" t="s">
        <v>11</v>
      </c>
      <c r="I148" s="87"/>
      <c r="J148" s="61"/>
      <c r="K148" s="67"/>
      <c r="L148" s="67"/>
      <c r="M148" s="75" t="s">
        <v>473</v>
      </c>
      <c r="N148" s="69"/>
      <c r="O148" s="69"/>
      <c r="P148" s="69"/>
      <c r="Q148" s="69"/>
      <c r="R148" s="69"/>
      <c r="S148" s="75" t="s">
        <v>473</v>
      </c>
      <c r="T148" s="138">
        <v>77</v>
      </c>
      <c r="U148" s="138">
        <v>85</v>
      </c>
      <c r="V148" s="138">
        <v>72</v>
      </c>
      <c r="W148" s="132">
        <v>80</v>
      </c>
      <c r="X148" s="57">
        <f t="shared" si="18"/>
        <v>314</v>
      </c>
      <c r="Y148" s="58">
        <f>ROUND(X148/40,1)</f>
        <v>7.9</v>
      </c>
      <c r="Z148" s="67" t="str">
        <f t="shared" si="20"/>
        <v/>
      </c>
      <c r="AB148" s="52"/>
      <c r="AC148" s="43"/>
      <c r="AD148" s="44"/>
    </row>
    <row r="149" spans="1:33" s="4" customFormat="1" ht="20.25" customHeight="1">
      <c r="B149" s="40">
        <v>138</v>
      </c>
      <c r="C149" s="123" t="s">
        <v>549</v>
      </c>
      <c r="D149" s="110" t="s">
        <v>550</v>
      </c>
      <c r="E149" s="111" t="s">
        <v>140</v>
      </c>
      <c r="F149" s="123" t="s">
        <v>551</v>
      </c>
      <c r="G149" s="67" t="s">
        <v>11</v>
      </c>
      <c r="H149" s="72" t="s">
        <v>11</v>
      </c>
      <c r="I149" s="87"/>
      <c r="J149" s="61"/>
      <c r="K149" s="67"/>
      <c r="L149" s="67"/>
      <c r="M149" s="75" t="s">
        <v>475</v>
      </c>
      <c r="N149" s="69"/>
      <c r="O149" s="69"/>
      <c r="P149" s="69"/>
      <c r="Q149" s="69"/>
      <c r="R149" s="69"/>
      <c r="S149" s="75" t="s">
        <v>475</v>
      </c>
      <c r="T149" s="138" t="s">
        <v>559</v>
      </c>
      <c r="U149" s="138" t="s">
        <v>559</v>
      </c>
      <c r="V149" s="92">
        <v>44</v>
      </c>
      <c r="W149" s="138" t="s">
        <v>559</v>
      </c>
      <c r="X149" s="57">
        <f t="shared" si="18"/>
        <v>44</v>
      </c>
      <c r="Y149" s="132" t="s">
        <v>559</v>
      </c>
      <c r="Z149" s="116" t="str">
        <f t="shared" si="20"/>
        <v/>
      </c>
      <c r="AA149" s="53"/>
      <c r="AB149" s="52"/>
      <c r="AC149" s="43"/>
      <c r="AD149" s="44"/>
    </row>
    <row r="150" spans="1:33" s="4" customFormat="1" ht="20.25" customHeight="1">
      <c r="B150" s="40">
        <v>139</v>
      </c>
      <c r="C150" s="124" t="s">
        <v>141</v>
      </c>
      <c r="D150" s="112" t="s">
        <v>139</v>
      </c>
      <c r="E150" s="113" t="s">
        <v>140</v>
      </c>
      <c r="F150" s="124" t="s">
        <v>142</v>
      </c>
      <c r="G150" s="67" t="s">
        <v>11</v>
      </c>
      <c r="H150" s="72" t="s">
        <v>11</v>
      </c>
      <c r="I150" s="87"/>
      <c r="J150" s="61"/>
      <c r="K150" s="67"/>
      <c r="L150" s="67"/>
      <c r="M150" s="75" t="s">
        <v>473</v>
      </c>
      <c r="N150" s="69"/>
      <c r="O150" s="69"/>
      <c r="P150" s="69"/>
      <c r="Q150" s="69"/>
      <c r="R150" s="69"/>
      <c r="S150" s="75" t="s">
        <v>473</v>
      </c>
      <c r="T150" s="92">
        <v>45</v>
      </c>
      <c r="U150" s="138" t="s">
        <v>559</v>
      </c>
      <c r="V150" s="138" t="s">
        <v>559</v>
      </c>
      <c r="W150" s="91">
        <v>40</v>
      </c>
      <c r="X150" s="57">
        <f t="shared" si="18"/>
        <v>85</v>
      </c>
      <c r="Y150" s="132" t="s">
        <v>559</v>
      </c>
      <c r="Z150" s="67" t="str">
        <f t="shared" si="20"/>
        <v/>
      </c>
      <c r="AB150" s="52"/>
      <c r="AC150" s="43"/>
      <c r="AD150" s="44"/>
    </row>
    <row r="151" spans="1:33" s="4" customFormat="1" ht="20.25" customHeight="1">
      <c r="B151" s="40">
        <v>140</v>
      </c>
      <c r="C151" s="123" t="s">
        <v>182</v>
      </c>
      <c r="D151" s="110" t="s">
        <v>288</v>
      </c>
      <c r="E151" s="111" t="s">
        <v>289</v>
      </c>
      <c r="F151" s="123" t="s">
        <v>422</v>
      </c>
      <c r="G151" s="67" t="s">
        <v>11</v>
      </c>
      <c r="H151" s="72" t="s">
        <v>11</v>
      </c>
      <c r="I151" s="87"/>
      <c r="J151" s="61"/>
      <c r="K151" s="67"/>
      <c r="L151" s="67"/>
      <c r="M151" s="75" t="s">
        <v>473</v>
      </c>
      <c r="N151" s="69"/>
      <c r="O151" s="69"/>
      <c r="P151" s="69"/>
      <c r="Q151" s="69"/>
      <c r="R151" s="69"/>
      <c r="S151" s="75" t="s">
        <v>473</v>
      </c>
      <c r="T151" s="138">
        <v>50</v>
      </c>
      <c r="U151" s="138">
        <v>30</v>
      </c>
      <c r="V151" s="138">
        <v>40</v>
      </c>
      <c r="W151" s="132" t="s">
        <v>559</v>
      </c>
      <c r="X151" s="57">
        <f t="shared" si="18"/>
        <v>120</v>
      </c>
      <c r="Y151" s="132" t="s">
        <v>559</v>
      </c>
      <c r="Z151" s="67" t="str">
        <f t="shared" si="20"/>
        <v/>
      </c>
      <c r="AA151" s="4" t="s">
        <v>164</v>
      </c>
      <c r="AB151" s="52"/>
      <c r="AC151" s="43"/>
      <c r="AD151" s="44"/>
    </row>
    <row r="152" spans="1:33" s="4" customFormat="1" ht="20.25" customHeight="1">
      <c r="B152" s="40">
        <v>141</v>
      </c>
      <c r="C152" s="123" t="s">
        <v>268</v>
      </c>
      <c r="D152" s="110" t="s">
        <v>99</v>
      </c>
      <c r="E152" s="111" t="s">
        <v>401</v>
      </c>
      <c r="F152" s="123" t="s">
        <v>465</v>
      </c>
      <c r="G152" s="67" t="s">
        <v>11</v>
      </c>
      <c r="H152" s="72" t="s">
        <v>11</v>
      </c>
      <c r="I152" s="87"/>
      <c r="J152" s="61"/>
      <c r="K152" s="67"/>
      <c r="L152" s="67"/>
      <c r="M152" s="75" t="s">
        <v>473</v>
      </c>
      <c r="N152" s="69"/>
      <c r="O152" s="69"/>
      <c r="P152" s="69"/>
      <c r="Q152" s="69"/>
      <c r="R152" s="69"/>
      <c r="S152" s="75" t="s">
        <v>473</v>
      </c>
      <c r="T152" s="138">
        <v>58</v>
      </c>
      <c r="U152" s="138">
        <v>60</v>
      </c>
      <c r="V152" s="138">
        <v>48</v>
      </c>
      <c r="W152" s="132">
        <v>70</v>
      </c>
      <c r="X152" s="57">
        <f t="shared" si="18"/>
        <v>236</v>
      </c>
      <c r="Y152" s="58">
        <f>ROUND(X152/40,1)</f>
        <v>5.9</v>
      </c>
      <c r="Z152" s="67" t="str">
        <f t="shared" si="20"/>
        <v/>
      </c>
      <c r="AB152" s="52"/>
      <c r="AC152" s="43"/>
      <c r="AD152" s="44"/>
    </row>
    <row r="153" spans="1:33" s="4" customFormat="1" ht="20.25" customHeight="1">
      <c r="B153" s="40">
        <v>142</v>
      </c>
      <c r="C153" s="123" t="s">
        <v>244</v>
      </c>
      <c r="D153" s="110" t="s">
        <v>341</v>
      </c>
      <c r="E153" s="111" t="s">
        <v>371</v>
      </c>
      <c r="F153" s="123" t="s">
        <v>456</v>
      </c>
      <c r="G153" s="67" t="s">
        <v>11</v>
      </c>
      <c r="H153" s="72" t="s">
        <v>11</v>
      </c>
      <c r="I153" s="87"/>
      <c r="J153" s="61"/>
      <c r="K153" s="67"/>
      <c r="L153" s="67"/>
      <c r="M153" s="75" t="s">
        <v>473</v>
      </c>
      <c r="N153" s="69"/>
      <c r="O153" s="69"/>
      <c r="P153" s="69"/>
      <c r="Q153" s="69"/>
      <c r="R153" s="69"/>
      <c r="S153" s="75" t="s">
        <v>473</v>
      </c>
      <c r="T153" s="138">
        <v>47</v>
      </c>
      <c r="U153" s="138">
        <v>35</v>
      </c>
      <c r="V153" s="138">
        <v>40</v>
      </c>
      <c r="W153" s="132">
        <v>70</v>
      </c>
      <c r="X153" s="57">
        <f t="shared" si="18"/>
        <v>192</v>
      </c>
      <c r="Y153" s="58">
        <f>ROUND(X153/40,1)</f>
        <v>4.8</v>
      </c>
      <c r="Z153" s="67" t="str">
        <f t="shared" si="20"/>
        <v/>
      </c>
      <c r="AB153" s="52"/>
      <c r="AC153" s="43"/>
      <c r="AD153" s="44"/>
    </row>
    <row r="154" spans="1:33" s="4" customFormat="1" ht="20.25" customHeight="1">
      <c r="A154" s="53"/>
      <c r="B154" s="40">
        <v>143</v>
      </c>
      <c r="C154" s="123" t="s">
        <v>552</v>
      </c>
      <c r="D154" s="110" t="s">
        <v>553</v>
      </c>
      <c r="E154" s="111" t="s">
        <v>42</v>
      </c>
      <c r="F154" s="123" t="s">
        <v>554</v>
      </c>
      <c r="G154" s="67" t="s">
        <v>11</v>
      </c>
      <c r="H154" s="72" t="s">
        <v>11</v>
      </c>
      <c r="I154" s="87"/>
      <c r="J154" s="61"/>
      <c r="K154" s="67"/>
      <c r="L154" s="67"/>
      <c r="M154" s="75" t="s">
        <v>475</v>
      </c>
      <c r="N154" s="69"/>
      <c r="O154" s="69"/>
      <c r="P154" s="69"/>
      <c r="Q154" s="69"/>
      <c r="R154" s="69"/>
      <c r="S154" s="75" t="s">
        <v>475</v>
      </c>
      <c r="T154" s="138">
        <v>28</v>
      </c>
      <c r="U154" s="138">
        <v>30</v>
      </c>
      <c r="V154" s="138">
        <v>40</v>
      </c>
      <c r="W154" s="132">
        <v>70</v>
      </c>
      <c r="X154" s="57">
        <f t="shared" si="18"/>
        <v>168</v>
      </c>
      <c r="Y154" s="58">
        <f>ROUND(X154/40,1)</f>
        <v>4.2</v>
      </c>
      <c r="Z154" s="116" t="str">
        <f t="shared" si="20"/>
        <v/>
      </c>
      <c r="AA154" s="53"/>
      <c r="AB154" s="189"/>
      <c r="AC154" s="118"/>
      <c r="AD154" s="44"/>
      <c r="AE154" s="53"/>
      <c r="AF154" s="53"/>
      <c r="AG154" s="53"/>
    </row>
    <row r="155" spans="1:33" s="4" customFormat="1" ht="20.25" customHeight="1">
      <c r="B155" s="40">
        <v>144</v>
      </c>
      <c r="C155" s="124" t="s">
        <v>55</v>
      </c>
      <c r="D155" s="112" t="s">
        <v>54</v>
      </c>
      <c r="E155" s="113" t="s">
        <v>42</v>
      </c>
      <c r="F155" s="124" t="s">
        <v>57</v>
      </c>
      <c r="G155" s="67" t="s">
        <v>11</v>
      </c>
      <c r="H155" s="72" t="s">
        <v>11</v>
      </c>
      <c r="I155" s="87"/>
      <c r="J155" s="61"/>
      <c r="K155" s="67"/>
      <c r="L155" s="67"/>
      <c r="M155" s="75" t="s">
        <v>473</v>
      </c>
      <c r="N155" s="69"/>
      <c r="O155" s="69"/>
      <c r="P155" s="69"/>
      <c r="Q155" s="69"/>
      <c r="R155" s="69"/>
      <c r="S155" s="75" t="s">
        <v>473</v>
      </c>
      <c r="T155" s="92">
        <v>36</v>
      </c>
      <c r="U155" s="138">
        <v>42</v>
      </c>
      <c r="V155" s="138">
        <v>24</v>
      </c>
      <c r="W155" s="132">
        <v>55</v>
      </c>
      <c r="X155" s="57">
        <f t="shared" si="18"/>
        <v>157</v>
      </c>
      <c r="Y155" s="58">
        <f>ROUND(X155/40,1)</f>
        <v>3.9</v>
      </c>
      <c r="Z155" s="67" t="str">
        <f t="shared" si="20"/>
        <v/>
      </c>
      <c r="AB155" s="52"/>
      <c r="AC155" s="43"/>
      <c r="AD155" s="44"/>
    </row>
    <row r="156" spans="1:33" s="4" customFormat="1" ht="20.25" customHeight="1">
      <c r="B156" s="40">
        <v>145</v>
      </c>
      <c r="C156" s="123" t="s">
        <v>251</v>
      </c>
      <c r="D156" s="110" t="s">
        <v>383</v>
      </c>
      <c r="E156" s="111" t="s">
        <v>42</v>
      </c>
      <c r="F156" s="123" t="s">
        <v>454</v>
      </c>
      <c r="G156" s="67" t="s">
        <v>11</v>
      </c>
      <c r="H156" s="72" t="s">
        <v>11</v>
      </c>
      <c r="I156" s="87"/>
      <c r="J156" s="61"/>
      <c r="K156" s="67"/>
      <c r="L156" s="67"/>
      <c r="M156" s="75" t="s">
        <v>473</v>
      </c>
      <c r="N156" s="69"/>
      <c r="O156" s="69"/>
      <c r="P156" s="69"/>
      <c r="Q156" s="69"/>
      <c r="R156" s="69"/>
      <c r="S156" s="75" t="s">
        <v>473</v>
      </c>
      <c r="T156" s="138">
        <v>62</v>
      </c>
      <c r="U156" s="138">
        <v>50</v>
      </c>
      <c r="V156" s="138">
        <v>32</v>
      </c>
      <c r="W156" s="132">
        <v>60</v>
      </c>
      <c r="X156" s="57">
        <f t="shared" si="18"/>
        <v>204</v>
      </c>
      <c r="Y156" s="58">
        <f>ROUND(X156/40,1)</f>
        <v>5.0999999999999996</v>
      </c>
      <c r="Z156" s="67" t="str">
        <f t="shared" si="20"/>
        <v/>
      </c>
      <c r="AB156" s="52"/>
      <c r="AC156" s="43"/>
      <c r="AD156" s="44"/>
    </row>
    <row r="157" spans="1:33" s="4" customFormat="1" ht="20.25" customHeight="1">
      <c r="B157" s="40">
        <v>146</v>
      </c>
      <c r="C157" s="123" t="s">
        <v>555</v>
      </c>
      <c r="D157" s="110" t="s">
        <v>69</v>
      </c>
      <c r="E157" s="111" t="s">
        <v>295</v>
      </c>
      <c r="F157" s="123" t="s">
        <v>556</v>
      </c>
      <c r="G157" s="67" t="s">
        <v>11</v>
      </c>
      <c r="H157" s="72" t="s">
        <v>11</v>
      </c>
      <c r="I157" s="87"/>
      <c r="J157" s="61"/>
      <c r="K157" s="67"/>
      <c r="L157" s="67"/>
      <c r="M157" s="75" t="s">
        <v>475</v>
      </c>
      <c r="N157" s="69"/>
      <c r="O157" s="69"/>
      <c r="P157" s="69"/>
      <c r="Q157" s="69"/>
      <c r="R157" s="69"/>
      <c r="S157" s="75" t="s">
        <v>475</v>
      </c>
      <c r="T157" s="138" t="s">
        <v>559</v>
      </c>
      <c r="U157" s="138" t="s">
        <v>559</v>
      </c>
      <c r="V157" s="138" t="s">
        <v>559</v>
      </c>
      <c r="W157" s="132" t="s">
        <v>559</v>
      </c>
      <c r="X157" s="57">
        <f t="shared" si="18"/>
        <v>0</v>
      </c>
      <c r="Y157" s="132" t="s">
        <v>559</v>
      </c>
      <c r="Z157" s="116" t="str">
        <f t="shared" si="20"/>
        <v/>
      </c>
      <c r="AA157" s="53"/>
      <c r="AB157" s="52"/>
      <c r="AC157" s="43"/>
      <c r="AD157" s="44"/>
    </row>
    <row r="158" spans="1:33" s="4" customFormat="1" ht="20.25" customHeight="1">
      <c r="B158" s="40">
        <v>147</v>
      </c>
      <c r="C158" s="123" t="s">
        <v>185</v>
      </c>
      <c r="D158" s="110" t="s">
        <v>294</v>
      </c>
      <c r="E158" s="111" t="s">
        <v>295</v>
      </c>
      <c r="F158" s="123" t="s">
        <v>425</v>
      </c>
      <c r="G158" s="67" t="s">
        <v>11</v>
      </c>
      <c r="H158" s="72" t="s">
        <v>11</v>
      </c>
      <c r="I158" s="87"/>
      <c r="J158" s="61"/>
      <c r="K158" s="67"/>
      <c r="L158" s="67"/>
      <c r="M158" s="75" t="s">
        <v>473</v>
      </c>
      <c r="N158" s="69"/>
      <c r="O158" s="69"/>
      <c r="P158" s="69"/>
      <c r="Q158" s="69"/>
      <c r="R158" s="69"/>
      <c r="S158" s="75" t="s">
        <v>473</v>
      </c>
      <c r="T158" s="138">
        <v>75</v>
      </c>
      <c r="U158" s="138">
        <v>80</v>
      </c>
      <c r="V158" s="138">
        <v>80</v>
      </c>
      <c r="W158" s="132">
        <v>85</v>
      </c>
      <c r="X158" s="57">
        <f t="shared" si="18"/>
        <v>320</v>
      </c>
      <c r="Y158" s="58">
        <f>ROUND(X158/40,1)</f>
        <v>8</v>
      </c>
      <c r="Z158" s="67" t="str">
        <f t="shared" si="20"/>
        <v/>
      </c>
      <c r="AB158" s="52"/>
      <c r="AC158" s="43"/>
      <c r="AD158" s="44"/>
    </row>
    <row r="159" spans="1:33" s="4" customFormat="1" ht="20.25" customHeight="1">
      <c r="B159" s="40">
        <v>148</v>
      </c>
      <c r="C159" s="123" t="s">
        <v>263</v>
      </c>
      <c r="D159" s="110" t="s">
        <v>394</v>
      </c>
      <c r="E159" s="111" t="s">
        <v>395</v>
      </c>
      <c r="F159" s="123" t="s">
        <v>455</v>
      </c>
      <c r="G159" s="67" t="s">
        <v>11</v>
      </c>
      <c r="H159" s="72" t="s">
        <v>11</v>
      </c>
      <c r="I159" s="87"/>
      <c r="J159" s="61"/>
      <c r="K159" s="67"/>
      <c r="L159" s="67"/>
      <c r="M159" s="75" t="s">
        <v>473</v>
      </c>
      <c r="N159" s="69"/>
      <c r="O159" s="69"/>
      <c r="P159" s="69"/>
      <c r="Q159" s="69"/>
      <c r="R159" s="69"/>
      <c r="S159" s="75" t="s">
        <v>473</v>
      </c>
      <c r="T159" s="138">
        <v>63</v>
      </c>
      <c r="U159" s="138">
        <v>60</v>
      </c>
      <c r="V159" s="138">
        <v>68</v>
      </c>
      <c r="W159" s="132">
        <v>85</v>
      </c>
      <c r="X159" s="57">
        <f t="shared" si="18"/>
        <v>276</v>
      </c>
      <c r="Y159" s="58">
        <f>ROUND(X159/40,1)</f>
        <v>6.9</v>
      </c>
      <c r="Z159" s="67" t="str">
        <f t="shared" si="20"/>
        <v/>
      </c>
      <c r="AB159" s="52"/>
      <c r="AC159" s="43"/>
      <c r="AD159" s="44"/>
    </row>
    <row r="160" spans="1:33" s="4" customFormat="1" ht="20.25" customHeight="1">
      <c r="A160" s="209"/>
      <c r="B160" s="40">
        <v>149</v>
      </c>
      <c r="C160" s="123" t="s">
        <v>196</v>
      </c>
      <c r="D160" s="110" t="s">
        <v>311</v>
      </c>
      <c r="E160" s="111" t="s">
        <v>312</v>
      </c>
      <c r="F160" s="123" t="s">
        <v>434</v>
      </c>
      <c r="G160" s="67" t="s">
        <v>11</v>
      </c>
      <c r="H160" s="72" t="s">
        <v>11</v>
      </c>
      <c r="I160" s="87"/>
      <c r="J160" s="61"/>
      <c r="K160" s="67"/>
      <c r="L160" s="67"/>
      <c r="M160" s="75" t="s">
        <v>473</v>
      </c>
      <c r="N160" s="69"/>
      <c r="O160" s="69"/>
      <c r="P160" s="69"/>
      <c r="Q160" s="69"/>
      <c r="R160" s="69"/>
      <c r="S160" s="75" t="s">
        <v>473</v>
      </c>
      <c r="T160" s="138">
        <v>51</v>
      </c>
      <c r="U160" s="138">
        <v>50</v>
      </c>
      <c r="V160" s="138">
        <v>36</v>
      </c>
      <c r="W160" s="132">
        <v>40</v>
      </c>
      <c r="X160" s="57">
        <f t="shared" si="18"/>
        <v>177</v>
      </c>
      <c r="Y160" s="58">
        <f>ROUND(X160/40,1)</f>
        <v>4.4000000000000004</v>
      </c>
      <c r="Z160" s="67" t="str">
        <f t="shared" si="20"/>
        <v/>
      </c>
      <c r="AB160" s="231"/>
      <c r="AC160" s="232"/>
      <c r="AD160" s="228"/>
      <c r="AE160" s="209"/>
      <c r="AF160" s="209"/>
      <c r="AG160" s="209"/>
    </row>
    <row r="161" spans="1:30" s="4" customFormat="1" ht="20.25" customHeight="1">
      <c r="B161" s="40">
        <v>150</v>
      </c>
      <c r="C161" s="123" t="s">
        <v>248</v>
      </c>
      <c r="D161" s="110" t="s">
        <v>378</v>
      </c>
      <c r="E161" s="111" t="s">
        <v>379</v>
      </c>
      <c r="F161" s="123" t="s">
        <v>451</v>
      </c>
      <c r="G161" s="67" t="s">
        <v>11</v>
      </c>
      <c r="H161" s="72" t="s">
        <v>11</v>
      </c>
      <c r="I161" s="87"/>
      <c r="J161" s="61"/>
      <c r="K161" s="67"/>
      <c r="L161" s="67"/>
      <c r="M161" s="75" t="s">
        <v>473</v>
      </c>
      <c r="N161" s="69"/>
      <c r="O161" s="69"/>
      <c r="P161" s="69"/>
      <c r="Q161" s="69"/>
      <c r="R161" s="69"/>
      <c r="S161" s="75" t="s">
        <v>473</v>
      </c>
      <c r="T161" s="138">
        <v>72</v>
      </c>
      <c r="U161" s="138">
        <v>80</v>
      </c>
      <c r="V161" s="138">
        <v>84</v>
      </c>
      <c r="W161" s="132">
        <v>80</v>
      </c>
      <c r="X161" s="57">
        <f t="shared" si="18"/>
        <v>316</v>
      </c>
      <c r="Y161" s="58">
        <f>ROUND(X161/40,1)</f>
        <v>7.9</v>
      </c>
      <c r="Z161" s="67" t="str">
        <f t="shared" si="20"/>
        <v/>
      </c>
      <c r="AB161" s="52"/>
      <c r="AC161" s="43"/>
      <c r="AD161" s="44"/>
    </row>
    <row r="162" spans="1:30" s="4" customFormat="1" ht="20.25" customHeight="1">
      <c r="B162" s="40">
        <v>151</v>
      </c>
      <c r="C162" s="123" t="s">
        <v>181</v>
      </c>
      <c r="D162" s="110" t="s">
        <v>108</v>
      </c>
      <c r="E162" s="111" t="s">
        <v>287</v>
      </c>
      <c r="F162" s="123" t="s">
        <v>421</v>
      </c>
      <c r="G162" s="67" t="s">
        <v>11</v>
      </c>
      <c r="H162" s="72" t="s">
        <v>11</v>
      </c>
      <c r="I162" s="87"/>
      <c r="J162" s="61"/>
      <c r="K162" s="67"/>
      <c r="L162" s="67"/>
      <c r="M162" s="75" t="s">
        <v>473</v>
      </c>
      <c r="N162" s="69"/>
      <c r="O162" s="69"/>
      <c r="P162" s="69"/>
      <c r="Q162" s="69"/>
      <c r="R162" s="69"/>
      <c r="S162" s="75" t="s">
        <v>473</v>
      </c>
      <c r="T162" s="138">
        <v>60</v>
      </c>
      <c r="U162" s="138">
        <v>70</v>
      </c>
      <c r="V162" s="138">
        <v>38</v>
      </c>
      <c r="W162" s="132">
        <v>40</v>
      </c>
      <c r="X162" s="57">
        <f t="shared" si="18"/>
        <v>208</v>
      </c>
      <c r="Y162" s="58">
        <f>ROUND(X162/40,1)</f>
        <v>5.2</v>
      </c>
      <c r="Z162" s="67" t="str">
        <f t="shared" si="20"/>
        <v/>
      </c>
      <c r="AB162" s="52"/>
      <c r="AC162" s="43"/>
      <c r="AD162" s="44"/>
    </row>
    <row r="163" spans="1:30" ht="16.5" hidden="1">
      <c r="A163" s="2"/>
      <c r="B163" s="19"/>
      <c r="C163" s="20"/>
      <c r="D163" s="20"/>
      <c r="E163" s="21"/>
      <c r="F163" s="21"/>
      <c r="G163" s="22"/>
      <c r="H163" s="23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16"/>
      <c r="U163" s="216"/>
      <c r="V163" s="216"/>
      <c r="W163" s="216"/>
      <c r="X163" s="24"/>
      <c r="Y163" s="24"/>
      <c r="Z163" s="4"/>
      <c r="AA163" s="4"/>
      <c r="AB163" s="2"/>
      <c r="AC163" s="3"/>
      <c r="AD163" s="3"/>
    </row>
    <row r="164" spans="1:30" ht="16.5" hidden="1">
      <c r="A164" s="2"/>
      <c r="B164" s="251" t="s">
        <v>12</v>
      </c>
      <c r="C164" s="251"/>
      <c r="D164" s="20"/>
      <c r="E164" s="21"/>
      <c r="F164" s="21"/>
      <c r="G164" s="22"/>
      <c r="H164" s="23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16"/>
      <c r="U164" s="216"/>
      <c r="V164" s="216"/>
      <c r="W164" s="216"/>
      <c r="X164" s="24"/>
      <c r="Y164" s="24"/>
      <c r="Z164" s="4"/>
      <c r="AA164" s="4"/>
      <c r="AB164" s="2"/>
      <c r="AC164" s="3"/>
      <c r="AD164" s="3"/>
    </row>
    <row r="165" spans="1:30" s="2" customFormat="1" hidden="1">
      <c r="B165" s="25" t="s">
        <v>21</v>
      </c>
      <c r="C165" s="25"/>
      <c r="D165" s="26">
        <v>0</v>
      </c>
      <c r="E165" s="27" t="s">
        <v>13</v>
      </c>
      <c r="F165" s="27"/>
      <c r="G165" s="252"/>
      <c r="H165" s="252"/>
      <c r="I165" s="252"/>
      <c r="J165" s="252"/>
      <c r="K165" s="252"/>
      <c r="L165" s="252"/>
      <c r="M165" s="252"/>
      <c r="N165" s="252"/>
      <c r="O165" s="64"/>
      <c r="P165" s="64"/>
      <c r="Q165" s="64"/>
      <c r="R165" s="64"/>
      <c r="S165" s="89"/>
      <c r="T165" s="217"/>
      <c r="U165" s="217"/>
      <c r="V165" s="218">
        <v>-3</v>
      </c>
      <c r="W165" s="218"/>
      <c r="X165" s="28"/>
      <c r="Y165" s="29"/>
      <c r="Z165" s="4"/>
      <c r="AA165" s="4"/>
      <c r="AC165" s="3"/>
      <c r="AD165" s="3"/>
    </row>
    <row r="166" spans="1:30" s="2" customFormat="1" hidden="1">
      <c r="B166" s="25" t="s">
        <v>22</v>
      </c>
      <c r="C166" s="25"/>
      <c r="D166" s="26">
        <v>0</v>
      </c>
      <c r="E166" s="27" t="s">
        <v>13</v>
      </c>
      <c r="F166" s="27"/>
      <c r="G166" s="252"/>
      <c r="H166" s="252"/>
      <c r="I166" s="252"/>
      <c r="J166" s="252"/>
      <c r="K166" s="252"/>
      <c r="L166" s="252"/>
      <c r="M166" s="252"/>
      <c r="N166" s="252"/>
      <c r="O166" s="64"/>
      <c r="P166" s="64"/>
      <c r="Q166" s="64"/>
      <c r="R166" s="64"/>
      <c r="S166" s="89"/>
      <c r="T166" s="217"/>
      <c r="U166" s="217"/>
      <c r="V166" s="219">
        <v>0</v>
      </c>
      <c r="W166" s="219"/>
      <c r="X166" s="30"/>
      <c r="Y166" s="31"/>
      <c r="Z166" s="4"/>
      <c r="AA166" s="4"/>
      <c r="AC166" s="3"/>
      <c r="AD166" s="3"/>
    </row>
    <row r="167" spans="1:30" s="2" customFormat="1" hidden="1">
      <c r="B167" s="25" t="s">
        <v>23</v>
      </c>
      <c r="C167" s="25"/>
      <c r="D167" s="26">
        <v>0</v>
      </c>
      <c r="E167" s="27" t="s">
        <v>13</v>
      </c>
      <c r="F167" s="27"/>
      <c r="G167" s="252"/>
      <c r="H167" s="252"/>
      <c r="I167" s="252"/>
      <c r="J167" s="252"/>
      <c r="K167" s="252"/>
      <c r="L167" s="252"/>
      <c r="M167" s="252"/>
      <c r="N167" s="252"/>
      <c r="O167" s="64"/>
      <c r="P167" s="64"/>
      <c r="Q167" s="64"/>
      <c r="R167" s="64"/>
      <c r="S167" s="89"/>
      <c r="T167" s="217"/>
      <c r="U167" s="217"/>
      <c r="V167" s="218">
        <v>0</v>
      </c>
      <c r="W167" s="218"/>
      <c r="X167" s="28"/>
      <c r="Y167" s="29"/>
      <c r="Z167" s="4"/>
      <c r="AA167" s="4"/>
      <c r="AC167" s="3"/>
      <c r="AD167" s="3"/>
    </row>
    <row r="168" spans="1:30" s="2" customFormat="1" ht="16.5" hidden="1">
      <c r="B168" s="19"/>
      <c r="C168" s="20"/>
      <c r="D168" s="20"/>
      <c r="E168" s="21"/>
      <c r="F168" s="21"/>
      <c r="G168" s="22"/>
      <c r="H168" s="23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16"/>
      <c r="U168" s="216"/>
      <c r="V168" s="216"/>
      <c r="W168" s="216"/>
      <c r="X168" s="24"/>
      <c r="Y168" s="24"/>
      <c r="Z168" s="4"/>
      <c r="AA168" s="4"/>
      <c r="AC168" s="3"/>
      <c r="AD168" s="3"/>
    </row>
    <row r="169" spans="1:30" s="2" customFormat="1" hidden="1">
      <c r="A169" s="1"/>
      <c r="B169" s="32"/>
      <c r="C169" s="32"/>
      <c r="D169" s="33"/>
      <c r="E169" s="4"/>
      <c r="F169" s="4"/>
      <c r="G169" s="4"/>
      <c r="H169" s="4"/>
      <c r="I169" s="253"/>
      <c r="J169" s="253"/>
      <c r="K169" s="253"/>
      <c r="L169" s="253"/>
      <c r="M169" s="253"/>
      <c r="N169" s="253"/>
      <c r="O169" s="253"/>
      <c r="P169" s="253"/>
      <c r="Q169" s="253"/>
      <c r="R169" s="253"/>
      <c r="S169" s="253"/>
      <c r="T169" s="253"/>
      <c r="U169" s="253"/>
      <c r="V169" s="253"/>
      <c r="W169" s="253"/>
      <c r="X169" s="253"/>
      <c r="Y169" s="253"/>
      <c r="Z169" s="4"/>
      <c r="AA169" s="4"/>
      <c r="AC169" s="3"/>
      <c r="AD169" s="3"/>
    </row>
    <row r="170" spans="1:30" s="2" customFormat="1" hidden="1">
      <c r="A170" s="34"/>
      <c r="B170" s="255" t="s">
        <v>14</v>
      </c>
      <c r="C170" s="255"/>
      <c r="D170" s="255"/>
      <c r="E170" s="255"/>
      <c r="F170" s="255"/>
      <c r="G170" s="255"/>
      <c r="H170" s="35"/>
      <c r="I170" s="256"/>
      <c r="J170" s="256"/>
      <c r="K170" s="256"/>
      <c r="L170" s="256"/>
      <c r="M170" s="256"/>
      <c r="N170" s="256"/>
      <c r="O170" s="256"/>
      <c r="P170" s="256"/>
      <c r="Q170" s="256"/>
      <c r="R170" s="256"/>
      <c r="S170" s="256"/>
      <c r="T170" s="256"/>
      <c r="U170" s="256"/>
      <c r="V170" s="256"/>
      <c r="W170" s="256"/>
      <c r="X170" s="256"/>
      <c r="Y170" s="256"/>
      <c r="Z170" s="4"/>
      <c r="AA170" s="4"/>
      <c r="AC170" s="3"/>
      <c r="AD170" s="3"/>
    </row>
    <row r="171" spans="1:30" s="2" customFormat="1" hidden="1">
      <c r="B171" s="19"/>
      <c r="C171" s="36"/>
      <c r="D171" s="36"/>
      <c r="E171" s="37"/>
      <c r="F171" s="37"/>
      <c r="G171" s="38"/>
      <c r="H171" s="39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209"/>
      <c r="U171" s="209"/>
      <c r="V171" s="209"/>
      <c r="W171" s="209"/>
      <c r="X171" s="4"/>
      <c r="Y171" s="4"/>
      <c r="Z171" s="4"/>
      <c r="AA171" s="4"/>
      <c r="AC171" s="3"/>
      <c r="AD171" s="3"/>
    </row>
    <row r="172" spans="1:30" s="2" customFormat="1" hidden="1">
      <c r="B172" s="255" t="s">
        <v>15</v>
      </c>
      <c r="C172" s="255"/>
      <c r="D172" s="257" t="s">
        <v>16</v>
      </c>
      <c r="E172" s="257"/>
      <c r="F172" s="257"/>
      <c r="G172" s="257"/>
      <c r="H172" s="39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16"/>
      <c r="U172" s="216"/>
      <c r="V172" s="216"/>
      <c r="W172" s="216"/>
      <c r="X172" s="24"/>
      <c r="Y172" s="24"/>
      <c r="Z172" s="4"/>
      <c r="AA172" s="4"/>
      <c r="AC172" s="3"/>
      <c r="AD172" s="3"/>
    </row>
    <row r="173" spans="1:30" s="2" customFormat="1" hidden="1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209"/>
      <c r="U173" s="209"/>
      <c r="V173" s="209"/>
      <c r="W173" s="209"/>
      <c r="X173" s="4"/>
      <c r="Y173" s="4"/>
      <c r="Z173" s="4"/>
      <c r="AA173" s="4"/>
      <c r="AC173" s="3"/>
      <c r="AD173" s="3"/>
    </row>
    <row r="174" spans="1:30" s="2" customFormat="1" hidden="1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209"/>
      <c r="U174" s="209"/>
      <c r="V174" s="209"/>
      <c r="W174" s="209"/>
      <c r="X174" s="4"/>
      <c r="Y174" s="4"/>
      <c r="Z174" s="4"/>
      <c r="AA174" s="4"/>
      <c r="AC174" s="3"/>
      <c r="AD174" s="3"/>
    </row>
    <row r="175" spans="1:30" s="2" customFormat="1" hidden="1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209"/>
      <c r="U175" s="209"/>
      <c r="V175" s="209"/>
      <c r="W175" s="209"/>
      <c r="X175" s="4"/>
      <c r="Y175" s="4"/>
      <c r="Z175" s="4"/>
      <c r="AA175" s="4"/>
      <c r="AC175" s="3"/>
      <c r="AD175" s="3"/>
    </row>
    <row r="176" spans="1:30" s="2" customFormat="1" hidden="1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209"/>
      <c r="U176" s="209"/>
      <c r="V176" s="209"/>
      <c r="W176" s="209"/>
      <c r="X176" s="4"/>
      <c r="Y176" s="4"/>
      <c r="Z176" s="4"/>
      <c r="AA176" s="4"/>
      <c r="AC176" s="3"/>
      <c r="AD176" s="3"/>
    </row>
    <row r="177" spans="1:30" s="2" customFormat="1" hidden="1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209"/>
      <c r="U177" s="209"/>
      <c r="V177" s="209"/>
      <c r="W177" s="209"/>
      <c r="X177" s="4"/>
      <c r="Y177" s="4"/>
      <c r="Z177" s="4"/>
      <c r="AA177" s="4"/>
      <c r="AC177" s="3"/>
      <c r="AD177" s="3"/>
    </row>
    <row r="178" spans="1:30" s="2" customFormat="1" hidden="1">
      <c r="A178" s="1"/>
      <c r="B178" s="250" t="s">
        <v>17</v>
      </c>
      <c r="C178" s="250"/>
      <c r="D178" s="250" t="s">
        <v>18</v>
      </c>
      <c r="E178" s="250"/>
      <c r="F178" s="250"/>
      <c r="G178" s="250"/>
      <c r="H178" s="250"/>
      <c r="I178" s="250"/>
      <c r="J178" s="250"/>
      <c r="K178" s="250"/>
      <c r="L178" s="250"/>
      <c r="M178" s="250"/>
      <c r="N178" s="250"/>
      <c r="O178" s="250"/>
      <c r="P178" s="250"/>
      <c r="Q178" s="250"/>
      <c r="R178" s="250"/>
      <c r="S178" s="250"/>
      <c r="T178" s="250"/>
      <c r="U178" s="250"/>
      <c r="V178" s="250"/>
      <c r="W178" s="250"/>
      <c r="X178" s="250"/>
      <c r="Y178" s="250"/>
      <c r="Z178" s="4"/>
      <c r="AA178" s="4"/>
      <c r="AC178" s="3"/>
      <c r="AD178" s="3"/>
    </row>
    <row r="179" spans="1:30" s="2" customFormat="1" hidden="1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209"/>
      <c r="U179" s="209"/>
      <c r="V179" s="209"/>
      <c r="W179" s="209"/>
      <c r="X179" s="4"/>
      <c r="Y179" s="4"/>
      <c r="Z179" s="4"/>
      <c r="AA179" s="4"/>
      <c r="AC179" s="3"/>
      <c r="AD179" s="3"/>
    </row>
    <row r="180" spans="1:30" s="103" customFormat="1" ht="18" customHeight="1">
      <c r="A180" s="100"/>
      <c r="B180" s="125"/>
      <c r="C180" s="125"/>
      <c r="D180" s="102"/>
      <c r="E180" s="102"/>
      <c r="F180" s="125"/>
      <c r="G180" s="4"/>
      <c r="H180" s="4"/>
      <c r="I180" s="34"/>
      <c r="J180" s="171" t="s">
        <v>495</v>
      </c>
      <c r="K180" s="171"/>
      <c r="L180" s="171"/>
      <c r="M180" s="171"/>
      <c r="N180" s="96"/>
      <c r="O180" s="96"/>
      <c r="P180" s="194" t="s">
        <v>495</v>
      </c>
      <c r="Q180" s="190"/>
      <c r="R180" s="171"/>
      <c r="S180" s="171"/>
      <c r="T180" s="220"/>
      <c r="U180" s="221"/>
      <c r="V180" s="220"/>
      <c r="W180" s="221" t="s">
        <v>495</v>
      </c>
      <c r="X180" s="102"/>
      <c r="Y180" s="102"/>
      <c r="Z180" s="102"/>
      <c r="AA180" s="102"/>
      <c r="AC180" s="101"/>
      <c r="AD180" s="101"/>
    </row>
    <row r="181" spans="1:30" s="2" customFormat="1" ht="18" customHeight="1">
      <c r="A181" s="1"/>
      <c r="D181" s="156" t="s">
        <v>19</v>
      </c>
      <c r="E181" s="185"/>
      <c r="F181" s="185" t="s">
        <v>504</v>
      </c>
      <c r="G181" s="173"/>
      <c r="H181" s="35"/>
      <c r="I181" s="159"/>
      <c r="J181" s="172" t="s">
        <v>496</v>
      </c>
      <c r="K181" s="172"/>
      <c r="L181" s="172"/>
      <c r="M181" s="172"/>
      <c r="N181" s="97"/>
      <c r="O181" s="97"/>
      <c r="P181" s="195" t="s">
        <v>496</v>
      </c>
      <c r="Q181" s="190"/>
      <c r="R181" s="172"/>
      <c r="S181" s="172"/>
      <c r="T181" s="222"/>
      <c r="U181" s="223"/>
      <c r="V181" s="222"/>
      <c r="W181" s="223" t="s">
        <v>496</v>
      </c>
      <c r="X181" s="120"/>
      <c r="Y181" s="120"/>
      <c r="Z181" s="120"/>
      <c r="AA181" s="53"/>
      <c r="AB181" s="108"/>
      <c r="AC181" s="107"/>
      <c r="AD181" s="107"/>
    </row>
    <row r="182" spans="1:30" s="2" customFormat="1" ht="18" customHeight="1">
      <c r="A182" s="1"/>
      <c r="C182" s="191" t="s">
        <v>15</v>
      </c>
      <c r="D182" s="35"/>
      <c r="E182" s="192" t="s">
        <v>16</v>
      </c>
      <c r="F182" s="147"/>
      <c r="G182" s="147"/>
      <c r="H182" s="39"/>
      <c r="I182" s="53"/>
      <c r="J182" s="172" t="s">
        <v>497</v>
      </c>
      <c r="K182" s="172"/>
      <c r="L182" s="172"/>
      <c r="M182" s="172"/>
      <c r="N182" s="94"/>
      <c r="O182" s="94"/>
      <c r="P182" s="195" t="s">
        <v>497</v>
      </c>
      <c r="Q182" s="190"/>
      <c r="R182" s="172"/>
      <c r="S182" s="172"/>
      <c r="T182" s="222"/>
      <c r="U182" s="223"/>
      <c r="V182" s="222"/>
      <c r="W182" s="223" t="s">
        <v>497</v>
      </c>
      <c r="X182" s="121"/>
      <c r="Y182" s="121"/>
      <c r="Z182" s="104"/>
      <c r="AA182" s="104"/>
      <c r="AB182" s="108"/>
      <c r="AC182" s="107"/>
      <c r="AD182" s="107"/>
    </row>
    <row r="183" spans="1:30" s="2" customFormat="1">
      <c r="A183" s="1"/>
      <c r="B183" s="150"/>
      <c r="C183" s="150"/>
      <c r="D183" s="53"/>
      <c r="E183" s="53"/>
      <c r="F183" s="150"/>
      <c r="G183" s="4"/>
      <c r="H183" s="4"/>
      <c r="I183" s="104"/>
      <c r="J183" s="167"/>
      <c r="K183" s="167"/>
      <c r="L183" s="167"/>
      <c r="M183" s="167"/>
      <c r="N183" s="93"/>
      <c r="O183" s="93"/>
      <c r="P183" s="167"/>
      <c r="Q183" s="190"/>
      <c r="R183" s="167"/>
      <c r="S183" s="167"/>
      <c r="T183" s="222"/>
      <c r="U183" s="209"/>
      <c r="V183" s="222"/>
      <c r="W183" s="209"/>
      <c r="X183" s="53"/>
      <c r="Y183" s="53"/>
      <c r="Z183" s="104"/>
      <c r="AA183" s="104"/>
      <c r="AB183" s="108"/>
      <c r="AC183" s="107"/>
      <c r="AD183" s="107"/>
    </row>
    <row r="184" spans="1:30">
      <c r="J184" s="166"/>
      <c r="K184" s="166"/>
      <c r="L184" s="166"/>
      <c r="M184" s="166"/>
      <c r="N184" s="95"/>
      <c r="O184" s="95"/>
      <c r="P184" s="166"/>
      <c r="Q184" s="166"/>
      <c r="R184" s="166"/>
      <c r="S184" s="166"/>
      <c r="T184" s="202"/>
      <c r="U184" s="202"/>
      <c r="V184" s="202"/>
      <c r="W184" s="202"/>
    </row>
    <row r="185" spans="1:30">
      <c r="I185" s="159"/>
      <c r="J185" s="166"/>
      <c r="K185" s="166"/>
      <c r="L185" s="166"/>
      <c r="M185" s="166"/>
      <c r="N185" s="95"/>
      <c r="O185" s="95"/>
      <c r="P185" s="166"/>
      <c r="Q185" s="166"/>
      <c r="R185" s="166"/>
      <c r="S185" s="166"/>
      <c r="T185" s="202"/>
      <c r="U185" s="202"/>
      <c r="V185" s="202"/>
      <c r="W185" s="202"/>
    </row>
    <row r="186" spans="1:30">
      <c r="J186" s="166"/>
      <c r="K186" s="166"/>
      <c r="L186" s="166"/>
      <c r="M186" s="166"/>
      <c r="N186" s="95"/>
      <c r="O186" s="95"/>
      <c r="P186" s="166"/>
      <c r="Q186" s="166"/>
      <c r="R186" s="166"/>
      <c r="S186" s="166"/>
      <c r="T186" s="202"/>
      <c r="U186" s="202"/>
      <c r="V186" s="202"/>
      <c r="W186" s="202"/>
    </row>
    <row r="187" spans="1:30">
      <c r="J187" s="166"/>
      <c r="K187" s="166"/>
      <c r="L187" s="166"/>
      <c r="M187" s="166"/>
      <c r="N187" s="95"/>
      <c r="O187" s="95"/>
      <c r="P187" s="166"/>
      <c r="Q187" s="166"/>
      <c r="R187" s="166"/>
      <c r="S187" s="166"/>
      <c r="T187" s="202"/>
      <c r="U187" s="202"/>
      <c r="V187" s="202"/>
      <c r="W187" s="202"/>
    </row>
    <row r="188" spans="1:30">
      <c r="J188" s="173" t="s">
        <v>498</v>
      </c>
      <c r="K188" s="173"/>
      <c r="L188" s="173"/>
      <c r="M188" s="173"/>
      <c r="N188" s="98"/>
      <c r="O188" s="98"/>
      <c r="P188" s="193" t="s">
        <v>498</v>
      </c>
      <c r="Q188" s="166"/>
      <c r="R188" s="173"/>
      <c r="S188" s="173"/>
      <c r="T188" s="202"/>
      <c r="U188" s="224"/>
      <c r="V188" s="202"/>
      <c r="W188" s="224" t="s">
        <v>498</v>
      </c>
    </row>
  </sheetData>
  <sheetProtection formatCells="0" formatColumns="0" formatRows="0" insertColumns="0" insertRows="0" insertHyperlinks="0" deleteColumns="0" deleteRows="0" sort="0" autoFilter="0" pivotTables="0"/>
  <autoFilter ref="A10:AG162">
    <filterColumn colId="3" showButton="0"/>
    <filterColumn colId="18"/>
  </autoFilter>
  <sortState ref="A12:AG162">
    <sortCondition ref="E12:E162"/>
  </sortState>
  <mergeCells count="34">
    <mergeCell ref="N2:S2"/>
    <mergeCell ref="B170:G170"/>
    <mergeCell ref="I170:Y170"/>
    <mergeCell ref="B172:C172"/>
    <mergeCell ref="D172:G172"/>
    <mergeCell ref="T9:W9"/>
    <mergeCell ref="X9:X10"/>
    <mergeCell ref="Y9:Y10"/>
    <mergeCell ref="G9:G10"/>
    <mergeCell ref="H9:H10"/>
    <mergeCell ref="J9:J10"/>
    <mergeCell ref="I9:I10"/>
    <mergeCell ref="K9:K10"/>
    <mergeCell ref="B11:F11"/>
    <mergeCell ref="B9:B10"/>
    <mergeCell ref="C9:C10"/>
    <mergeCell ref="B178:C178"/>
    <mergeCell ref="D178:H178"/>
    <mergeCell ref="I178:Y178"/>
    <mergeCell ref="B164:C164"/>
    <mergeCell ref="G165:N165"/>
    <mergeCell ref="G166:N166"/>
    <mergeCell ref="G167:N167"/>
    <mergeCell ref="I169:Y169"/>
    <mergeCell ref="D9:E10"/>
    <mergeCell ref="F9:F10"/>
    <mergeCell ref="Z9:Z11"/>
    <mergeCell ref="S9:S10"/>
    <mergeCell ref="L9:L10"/>
    <mergeCell ref="M9:M10"/>
    <mergeCell ref="R9:R10"/>
    <mergeCell ref="N9:N10"/>
    <mergeCell ref="O9:O10"/>
    <mergeCell ref="P9:Q9"/>
  </mergeCells>
  <conditionalFormatting sqref="C13:C49">
    <cfRule type="duplicateValues" dxfId="240" priority="304" stopIfTrue="1"/>
    <cfRule type="duplicateValues" dxfId="239" priority="305" stopIfTrue="1"/>
  </conditionalFormatting>
  <conditionalFormatting sqref="C12">
    <cfRule type="duplicateValues" dxfId="238" priority="302" stopIfTrue="1"/>
    <cfRule type="duplicateValues" dxfId="237" priority="303" stopIfTrue="1"/>
  </conditionalFormatting>
  <conditionalFormatting sqref="C50">
    <cfRule type="duplicateValues" dxfId="236" priority="298" stopIfTrue="1"/>
    <cfRule type="duplicateValues" dxfId="235" priority="299" stopIfTrue="1"/>
  </conditionalFormatting>
  <conditionalFormatting sqref="C45:C107">
    <cfRule type="duplicateValues" dxfId="234" priority="300" stopIfTrue="1"/>
    <cfRule type="duplicateValues" dxfId="233" priority="301" stopIfTrue="1"/>
  </conditionalFormatting>
  <conditionalFormatting sqref="C82:C146">
    <cfRule type="duplicateValues" dxfId="232" priority="296" stopIfTrue="1"/>
    <cfRule type="duplicateValues" dxfId="231" priority="297" stopIfTrue="1"/>
  </conditionalFormatting>
  <conditionalFormatting sqref="C102">
    <cfRule type="duplicateValues" dxfId="230" priority="294" stopIfTrue="1"/>
    <cfRule type="duplicateValues" dxfId="229" priority="295" stopIfTrue="1"/>
  </conditionalFormatting>
  <conditionalFormatting sqref="C144">
    <cfRule type="duplicateValues" dxfId="228" priority="290" stopIfTrue="1"/>
    <cfRule type="duplicateValues" dxfId="227" priority="291" stopIfTrue="1"/>
  </conditionalFormatting>
  <conditionalFormatting sqref="C45">
    <cfRule type="duplicateValues" dxfId="226" priority="264" stopIfTrue="1"/>
    <cfRule type="duplicateValues" dxfId="225" priority="265" stopIfTrue="1"/>
  </conditionalFormatting>
  <conditionalFormatting sqref="C45">
    <cfRule type="duplicateValues" dxfId="224" priority="262" stopIfTrue="1"/>
    <cfRule type="duplicateValues" dxfId="223" priority="263" stopIfTrue="1"/>
  </conditionalFormatting>
  <conditionalFormatting sqref="C130:C147">
    <cfRule type="duplicateValues" dxfId="222" priority="260" stopIfTrue="1"/>
    <cfRule type="duplicateValues" dxfId="221" priority="261" stopIfTrue="1"/>
  </conditionalFormatting>
  <conditionalFormatting sqref="C144">
    <cfRule type="duplicateValues" dxfId="220" priority="258" stopIfTrue="1"/>
    <cfRule type="duplicateValues" dxfId="219" priority="259" stopIfTrue="1"/>
  </conditionalFormatting>
  <conditionalFormatting sqref="C143">
    <cfRule type="duplicateValues" dxfId="218" priority="256" stopIfTrue="1"/>
    <cfRule type="duplicateValues" dxfId="217" priority="257" stopIfTrue="1"/>
  </conditionalFormatting>
  <conditionalFormatting sqref="C151:C153">
    <cfRule type="duplicateValues" dxfId="216" priority="254" stopIfTrue="1"/>
    <cfRule type="duplicateValues" dxfId="215" priority="255" stopIfTrue="1"/>
  </conditionalFormatting>
  <conditionalFormatting sqref="C154">
    <cfRule type="duplicateValues" dxfId="214" priority="252" stopIfTrue="1"/>
    <cfRule type="duplicateValues" dxfId="213" priority="253" stopIfTrue="1"/>
  </conditionalFormatting>
  <conditionalFormatting sqref="C140:C157">
    <cfRule type="duplicateValues" dxfId="212" priority="250" stopIfTrue="1"/>
    <cfRule type="duplicateValues" dxfId="211" priority="251" stopIfTrue="1"/>
  </conditionalFormatting>
  <conditionalFormatting sqref="C154">
    <cfRule type="duplicateValues" dxfId="210" priority="248" stopIfTrue="1"/>
    <cfRule type="duplicateValues" dxfId="209" priority="249" stopIfTrue="1"/>
  </conditionalFormatting>
  <conditionalFormatting sqref="C153">
    <cfRule type="duplicateValues" dxfId="208" priority="246" stopIfTrue="1"/>
    <cfRule type="duplicateValues" dxfId="207" priority="247" stopIfTrue="1"/>
  </conditionalFormatting>
  <conditionalFormatting sqref="C53">
    <cfRule type="duplicateValues" dxfId="206" priority="196" stopIfTrue="1"/>
    <cfRule type="duplicateValues" dxfId="205" priority="197" stopIfTrue="1"/>
  </conditionalFormatting>
  <conditionalFormatting sqref="C106">
    <cfRule type="duplicateValues" dxfId="204" priority="194" stopIfTrue="1"/>
    <cfRule type="duplicateValues" dxfId="203" priority="195" stopIfTrue="1"/>
  </conditionalFormatting>
  <conditionalFormatting sqref="C147">
    <cfRule type="duplicateValues" dxfId="202" priority="192" stopIfTrue="1"/>
    <cfRule type="duplicateValues" dxfId="201" priority="193" stopIfTrue="1"/>
  </conditionalFormatting>
  <conditionalFormatting sqref="C147">
    <cfRule type="duplicateValues" dxfId="200" priority="188" stopIfTrue="1"/>
    <cfRule type="duplicateValues" dxfId="199" priority="189" stopIfTrue="1"/>
  </conditionalFormatting>
  <conditionalFormatting sqref="C146">
    <cfRule type="duplicateValues" dxfId="198" priority="186" stopIfTrue="1"/>
    <cfRule type="duplicateValues" dxfId="197" priority="187" stopIfTrue="1"/>
  </conditionalFormatting>
  <conditionalFormatting sqref="C154:C156">
    <cfRule type="duplicateValues" dxfId="196" priority="184" stopIfTrue="1"/>
    <cfRule type="duplicateValues" dxfId="195" priority="185" stopIfTrue="1"/>
  </conditionalFormatting>
  <conditionalFormatting sqref="C157">
    <cfRule type="duplicateValues" dxfId="194" priority="182" stopIfTrue="1"/>
    <cfRule type="duplicateValues" dxfId="193" priority="183" stopIfTrue="1"/>
  </conditionalFormatting>
  <conditionalFormatting sqref="C157">
    <cfRule type="duplicateValues" dxfId="192" priority="180" stopIfTrue="1"/>
    <cfRule type="duplicateValues" dxfId="191" priority="181" stopIfTrue="1"/>
  </conditionalFormatting>
  <conditionalFormatting sqref="C156">
    <cfRule type="duplicateValues" dxfId="190" priority="178" stopIfTrue="1"/>
    <cfRule type="duplicateValues" dxfId="189" priority="179" stopIfTrue="1"/>
  </conditionalFormatting>
  <conditionalFormatting sqref="C50">
    <cfRule type="duplicateValues" dxfId="188" priority="168" stopIfTrue="1"/>
    <cfRule type="duplicateValues" dxfId="187" priority="169" stopIfTrue="1"/>
  </conditionalFormatting>
  <conditionalFormatting sqref="C51">
    <cfRule type="duplicateValues" dxfId="186" priority="166" stopIfTrue="1"/>
    <cfRule type="duplicateValues" dxfId="185" priority="167" stopIfTrue="1"/>
  </conditionalFormatting>
  <conditionalFormatting sqref="C52">
    <cfRule type="duplicateValues" dxfId="184" priority="164" stopIfTrue="1"/>
    <cfRule type="duplicateValues" dxfId="183" priority="165" stopIfTrue="1"/>
  </conditionalFormatting>
  <conditionalFormatting sqref="C48">
    <cfRule type="duplicateValues" dxfId="182" priority="162" stopIfTrue="1"/>
    <cfRule type="duplicateValues" dxfId="181" priority="163" stopIfTrue="1"/>
  </conditionalFormatting>
  <conditionalFormatting sqref="C44">
    <cfRule type="duplicateValues" dxfId="180" priority="160" stopIfTrue="1"/>
    <cfRule type="duplicateValues" dxfId="179" priority="161" stopIfTrue="1"/>
  </conditionalFormatting>
  <conditionalFormatting sqref="C44">
    <cfRule type="duplicateValues" dxfId="178" priority="158" stopIfTrue="1"/>
    <cfRule type="duplicateValues" dxfId="177" priority="159" stopIfTrue="1"/>
  </conditionalFormatting>
  <conditionalFormatting sqref="C42">
    <cfRule type="duplicateValues" dxfId="176" priority="156" stopIfTrue="1"/>
    <cfRule type="duplicateValues" dxfId="175" priority="157" stopIfTrue="1"/>
  </conditionalFormatting>
  <conditionalFormatting sqref="C42">
    <cfRule type="duplicateValues" dxfId="174" priority="154" stopIfTrue="1"/>
    <cfRule type="duplicateValues" dxfId="173" priority="155" stopIfTrue="1"/>
  </conditionalFormatting>
  <conditionalFormatting sqref="C45">
    <cfRule type="duplicateValues" dxfId="172" priority="152" stopIfTrue="1"/>
    <cfRule type="duplicateValues" dxfId="171" priority="153" stopIfTrue="1"/>
  </conditionalFormatting>
  <conditionalFormatting sqref="C41">
    <cfRule type="duplicateValues" dxfId="170" priority="150" stopIfTrue="1"/>
    <cfRule type="duplicateValues" dxfId="169" priority="151" stopIfTrue="1"/>
  </conditionalFormatting>
  <conditionalFormatting sqref="C41">
    <cfRule type="duplicateValues" dxfId="168" priority="148" stopIfTrue="1"/>
    <cfRule type="duplicateValues" dxfId="167" priority="149" stopIfTrue="1"/>
  </conditionalFormatting>
  <conditionalFormatting sqref="C46">
    <cfRule type="duplicateValues" dxfId="166" priority="146" stopIfTrue="1"/>
    <cfRule type="duplicateValues" dxfId="165" priority="147" stopIfTrue="1"/>
  </conditionalFormatting>
  <conditionalFormatting sqref="C98">
    <cfRule type="duplicateValues" dxfId="164" priority="144" stopIfTrue="1"/>
    <cfRule type="duplicateValues" dxfId="163" priority="145" stopIfTrue="1"/>
  </conditionalFormatting>
  <conditionalFormatting sqref="C140">
    <cfRule type="duplicateValues" dxfId="162" priority="142" stopIfTrue="1"/>
    <cfRule type="duplicateValues" dxfId="161" priority="143" stopIfTrue="1"/>
  </conditionalFormatting>
  <conditionalFormatting sqref="C140">
    <cfRule type="duplicateValues" dxfId="160" priority="140" stopIfTrue="1"/>
    <cfRule type="duplicateValues" dxfId="159" priority="141" stopIfTrue="1"/>
  </conditionalFormatting>
  <conditionalFormatting sqref="C139">
    <cfRule type="duplicateValues" dxfId="158" priority="138" stopIfTrue="1"/>
    <cfRule type="duplicateValues" dxfId="157" priority="139" stopIfTrue="1"/>
  </conditionalFormatting>
  <conditionalFormatting sqref="C147:C149">
    <cfRule type="duplicateValues" dxfId="156" priority="136" stopIfTrue="1"/>
    <cfRule type="duplicateValues" dxfId="155" priority="137" stopIfTrue="1"/>
  </conditionalFormatting>
  <conditionalFormatting sqref="C150">
    <cfRule type="duplicateValues" dxfId="154" priority="134" stopIfTrue="1"/>
    <cfRule type="duplicateValues" dxfId="153" priority="135" stopIfTrue="1"/>
  </conditionalFormatting>
  <conditionalFormatting sqref="C150">
    <cfRule type="duplicateValues" dxfId="152" priority="132" stopIfTrue="1"/>
    <cfRule type="duplicateValues" dxfId="151" priority="133" stopIfTrue="1"/>
  </conditionalFormatting>
  <conditionalFormatting sqref="C149">
    <cfRule type="duplicateValues" dxfId="150" priority="130" stopIfTrue="1"/>
    <cfRule type="duplicateValues" dxfId="149" priority="131" stopIfTrue="1"/>
  </conditionalFormatting>
  <conditionalFormatting sqref="C49">
    <cfRule type="duplicateValues" dxfId="148" priority="128" stopIfTrue="1"/>
    <cfRule type="duplicateValues" dxfId="147" priority="129" stopIfTrue="1"/>
  </conditionalFormatting>
  <conditionalFormatting sqref="C101">
    <cfRule type="duplicateValues" dxfId="146" priority="126" stopIfTrue="1"/>
    <cfRule type="duplicateValues" dxfId="145" priority="127" stopIfTrue="1"/>
  </conditionalFormatting>
  <conditionalFormatting sqref="C143">
    <cfRule type="duplicateValues" dxfId="144" priority="124" stopIfTrue="1"/>
    <cfRule type="duplicateValues" dxfId="143" priority="125" stopIfTrue="1"/>
  </conditionalFormatting>
  <conditionalFormatting sqref="C143">
    <cfRule type="duplicateValues" dxfId="142" priority="122" stopIfTrue="1"/>
    <cfRule type="duplicateValues" dxfId="141" priority="123" stopIfTrue="1"/>
  </conditionalFormatting>
  <conditionalFormatting sqref="C142">
    <cfRule type="duplicateValues" dxfId="140" priority="120" stopIfTrue="1"/>
    <cfRule type="duplicateValues" dxfId="139" priority="121" stopIfTrue="1"/>
  </conditionalFormatting>
  <conditionalFormatting sqref="C150:C152">
    <cfRule type="duplicateValues" dxfId="138" priority="118" stopIfTrue="1"/>
    <cfRule type="duplicateValues" dxfId="137" priority="119" stopIfTrue="1"/>
  </conditionalFormatting>
  <conditionalFormatting sqref="C153">
    <cfRule type="duplicateValues" dxfId="136" priority="116" stopIfTrue="1"/>
    <cfRule type="duplicateValues" dxfId="135" priority="117" stopIfTrue="1"/>
  </conditionalFormatting>
  <conditionalFormatting sqref="C153">
    <cfRule type="duplicateValues" dxfId="134" priority="114" stopIfTrue="1"/>
    <cfRule type="duplicateValues" dxfId="133" priority="115" stopIfTrue="1"/>
  </conditionalFormatting>
  <conditionalFormatting sqref="C152">
    <cfRule type="duplicateValues" dxfId="132" priority="112" stopIfTrue="1"/>
    <cfRule type="duplicateValues" dxfId="131" priority="113" stopIfTrue="1"/>
  </conditionalFormatting>
  <conditionalFormatting sqref="C46">
    <cfRule type="duplicateValues" dxfId="130" priority="110" stopIfTrue="1"/>
    <cfRule type="duplicateValues" dxfId="129" priority="111" stopIfTrue="1"/>
  </conditionalFormatting>
  <conditionalFormatting sqref="C47">
    <cfRule type="duplicateValues" dxfId="128" priority="108" stopIfTrue="1"/>
    <cfRule type="duplicateValues" dxfId="127" priority="109" stopIfTrue="1"/>
  </conditionalFormatting>
  <conditionalFormatting sqref="C48">
    <cfRule type="duplicateValues" dxfId="126" priority="106" stopIfTrue="1"/>
    <cfRule type="duplicateValues" dxfId="125" priority="107" stopIfTrue="1"/>
  </conditionalFormatting>
  <conditionalFormatting sqref="C44">
    <cfRule type="duplicateValues" dxfId="124" priority="104" stopIfTrue="1"/>
    <cfRule type="duplicateValues" dxfId="123" priority="105" stopIfTrue="1"/>
  </conditionalFormatting>
  <conditionalFormatting sqref="C44">
    <cfRule type="duplicateValues" dxfId="122" priority="102" stopIfTrue="1"/>
    <cfRule type="duplicateValues" dxfId="121" priority="103" stopIfTrue="1"/>
  </conditionalFormatting>
  <conditionalFormatting sqref="C47">
    <cfRule type="duplicateValues" dxfId="120" priority="100" stopIfTrue="1"/>
    <cfRule type="duplicateValues" dxfId="119" priority="101" stopIfTrue="1"/>
  </conditionalFormatting>
  <conditionalFormatting sqref="C43">
    <cfRule type="duplicateValues" dxfId="118" priority="98" stopIfTrue="1"/>
    <cfRule type="duplicateValues" dxfId="117" priority="99" stopIfTrue="1"/>
  </conditionalFormatting>
  <conditionalFormatting sqref="C43">
    <cfRule type="duplicateValues" dxfId="116" priority="96" stopIfTrue="1"/>
    <cfRule type="duplicateValues" dxfId="115" priority="97" stopIfTrue="1"/>
  </conditionalFormatting>
  <conditionalFormatting sqref="C41">
    <cfRule type="duplicateValues" dxfId="114" priority="94" stopIfTrue="1"/>
    <cfRule type="duplicateValues" dxfId="113" priority="95" stopIfTrue="1"/>
  </conditionalFormatting>
  <conditionalFormatting sqref="C41">
    <cfRule type="duplicateValues" dxfId="112" priority="92" stopIfTrue="1"/>
    <cfRule type="duplicateValues" dxfId="111" priority="93" stopIfTrue="1"/>
  </conditionalFormatting>
  <conditionalFormatting sqref="C44">
    <cfRule type="duplicateValues" dxfId="110" priority="90" stopIfTrue="1"/>
    <cfRule type="duplicateValues" dxfId="109" priority="91" stopIfTrue="1"/>
  </conditionalFormatting>
  <conditionalFormatting sqref="C40">
    <cfRule type="duplicateValues" dxfId="108" priority="88" stopIfTrue="1"/>
    <cfRule type="duplicateValues" dxfId="107" priority="89" stopIfTrue="1"/>
  </conditionalFormatting>
  <conditionalFormatting sqref="C40">
    <cfRule type="duplicateValues" dxfId="106" priority="86" stopIfTrue="1"/>
    <cfRule type="duplicateValues" dxfId="105" priority="87" stopIfTrue="1"/>
  </conditionalFormatting>
  <conditionalFormatting sqref="C45">
    <cfRule type="duplicateValues" dxfId="104" priority="84" stopIfTrue="1"/>
    <cfRule type="duplicateValues" dxfId="103" priority="85" stopIfTrue="1"/>
  </conditionalFormatting>
  <conditionalFormatting sqref="C48">
    <cfRule type="duplicateValues" dxfId="102" priority="82" stopIfTrue="1"/>
    <cfRule type="duplicateValues" dxfId="101" priority="83" stopIfTrue="1"/>
  </conditionalFormatting>
  <conditionalFormatting sqref="C45">
    <cfRule type="duplicateValues" dxfId="100" priority="80" stopIfTrue="1"/>
    <cfRule type="duplicateValues" dxfId="99" priority="81" stopIfTrue="1"/>
  </conditionalFormatting>
  <conditionalFormatting sqref="C46">
    <cfRule type="duplicateValues" dxfId="98" priority="78" stopIfTrue="1"/>
    <cfRule type="duplicateValues" dxfId="97" priority="79" stopIfTrue="1"/>
  </conditionalFormatting>
  <conditionalFormatting sqref="C47">
    <cfRule type="duplicateValues" dxfId="96" priority="76" stopIfTrue="1"/>
    <cfRule type="duplicateValues" dxfId="95" priority="77" stopIfTrue="1"/>
  </conditionalFormatting>
  <conditionalFormatting sqref="C50">
    <cfRule type="duplicateValues" dxfId="94" priority="74" stopIfTrue="1"/>
    <cfRule type="duplicateValues" dxfId="93" priority="75" stopIfTrue="1"/>
  </conditionalFormatting>
  <conditionalFormatting sqref="C49">
    <cfRule type="duplicateValues" dxfId="92" priority="72" stopIfTrue="1"/>
    <cfRule type="duplicateValues" dxfId="91" priority="73" stopIfTrue="1"/>
  </conditionalFormatting>
  <conditionalFormatting sqref="C81">
    <cfRule type="duplicateValues" dxfId="90" priority="70" stopIfTrue="1"/>
    <cfRule type="duplicateValues" dxfId="89" priority="71" stopIfTrue="1"/>
  </conditionalFormatting>
  <conditionalFormatting sqref="C97">
    <cfRule type="duplicateValues" dxfId="88" priority="68" stopIfTrue="1"/>
    <cfRule type="duplicateValues" dxfId="87" priority="69" stopIfTrue="1"/>
  </conditionalFormatting>
  <conditionalFormatting sqref="C100">
    <cfRule type="duplicateValues" dxfId="86" priority="66" stopIfTrue="1"/>
    <cfRule type="duplicateValues" dxfId="85" priority="67" stopIfTrue="1"/>
  </conditionalFormatting>
  <conditionalFormatting sqref="C83:C96">
    <cfRule type="duplicateValues" dxfId="84" priority="64" stopIfTrue="1"/>
    <cfRule type="duplicateValues" dxfId="83" priority="65" stopIfTrue="1"/>
  </conditionalFormatting>
  <conditionalFormatting sqref="C137">
    <cfRule type="duplicateValues" dxfId="82" priority="62" stopIfTrue="1"/>
    <cfRule type="duplicateValues" dxfId="81" priority="63" stopIfTrue="1"/>
  </conditionalFormatting>
  <conditionalFormatting sqref="C137">
    <cfRule type="duplicateValues" dxfId="80" priority="60" stopIfTrue="1"/>
    <cfRule type="duplicateValues" dxfId="79" priority="61" stopIfTrue="1"/>
  </conditionalFormatting>
  <conditionalFormatting sqref="C136">
    <cfRule type="duplicateValues" dxfId="78" priority="58" stopIfTrue="1"/>
    <cfRule type="duplicateValues" dxfId="77" priority="59" stopIfTrue="1"/>
  </conditionalFormatting>
  <conditionalFormatting sqref="C144:C146">
    <cfRule type="duplicateValues" dxfId="76" priority="56" stopIfTrue="1"/>
    <cfRule type="duplicateValues" dxfId="75" priority="57" stopIfTrue="1"/>
  </conditionalFormatting>
  <conditionalFormatting sqref="C147">
    <cfRule type="duplicateValues" dxfId="74" priority="54" stopIfTrue="1"/>
    <cfRule type="duplicateValues" dxfId="73" priority="55" stopIfTrue="1"/>
  </conditionalFormatting>
  <conditionalFormatting sqref="C147">
    <cfRule type="duplicateValues" dxfId="72" priority="52" stopIfTrue="1"/>
    <cfRule type="duplicateValues" dxfId="71" priority="53" stopIfTrue="1"/>
  </conditionalFormatting>
  <conditionalFormatting sqref="C146">
    <cfRule type="duplicateValues" dxfId="70" priority="50" stopIfTrue="1"/>
    <cfRule type="duplicateValues" dxfId="69" priority="51" stopIfTrue="1"/>
  </conditionalFormatting>
  <conditionalFormatting sqref="C140">
    <cfRule type="duplicateValues" dxfId="68" priority="48" stopIfTrue="1"/>
    <cfRule type="duplicateValues" dxfId="67" priority="49" stopIfTrue="1"/>
  </conditionalFormatting>
  <conditionalFormatting sqref="C140">
    <cfRule type="duplicateValues" dxfId="66" priority="46" stopIfTrue="1"/>
    <cfRule type="duplicateValues" dxfId="65" priority="47" stopIfTrue="1"/>
  </conditionalFormatting>
  <conditionalFormatting sqref="C139">
    <cfRule type="duplicateValues" dxfId="64" priority="44" stopIfTrue="1"/>
    <cfRule type="duplicateValues" dxfId="63" priority="45" stopIfTrue="1"/>
  </conditionalFormatting>
  <conditionalFormatting sqref="C147:C149">
    <cfRule type="duplicateValues" dxfId="62" priority="42" stopIfTrue="1"/>
    <cfRule type="duplicateValues" dxfId="61" priority="43" stopIfTrue="1"/>
  </conditionalFormatting>
  <conditionalFormatting sqref="C150">
    <cfRule type="duplicateValues" dxfId="60" priority="40" stopIfTrue="1"/>
    <cfRule type="duplicateValues" dxfId="59" priority="41" stopIfTrue="1"/>
  </conditionalFormatting>
  <conditionalFormatting sqref="C150">
    <cfRule type="duplicateValues" dxfId="58" priority="38" stopIfTrue="1"/>
    <cfRule type="duplicateValues" dxfId="57" priority="39" stopIfTrue="1"/>
  </conditionalFormatting>
  <conditionalFormatting sqref="C149">
    <cfRule type="duplicateValues" dxfId="56" priority="36" stopIfTrue="1"/>
    <cfRule type="duplicateValues" dxfId="55" priority="37" stopIfTrue="1"/>
  </conditionalFormatting>
  <conditionalFormatting sqref="C133">
    <cfRule type="duplicateValues" dxfId="54" priority="34" stopIfTrue="1"/>
    <cfRule type="duplicateValues" dxfId="53" priority="35" stopIfTrue="1"/>
  </conditionalFormatting>
  <conditionalFormatting sqref="C133">
    <cfRule type="duplicateValues" dxfId="52" priority="32" stopIfTrue="1"/>
    <cfRule type="duplicateValues" dxfId="51" priority="33" stopIfTrue="1"/>
  </conditionalFormatting>
  <conditionalFormatting sqref="C132">
    <cfRule type="duplicateValues" dxfId="50" priority="30" stopIfTrue="1"/>
    <cfRule type="duplicateValues" dxfId="49" priority="31" stopIfTrue="1"/>
  </conditionalFormatting>
  <conditionalFormatting sqref="C140:C142">
    <cfRule type="duplicateValues" dxfId="48" priority="28" stopIfTrue="1"/>
    <cfRule type="duplicateValues" dxfId="47" priority="29" stopIfTrue="1"/>
  </conditionalFormatting>
  <conditionalFormatting sqref="C143">
    <cfRule type="duplicateValues" dxfId="46" priority="26" stopIfTrue="1"/>
    <cfRule type="duplicateValues" dxfId="45" priority="27" stopIfTrue="1"/>
  </conditionalFormatting>
  <conditionalFormatting sqref="C143">
    <cfRule type="duplicateValues" dxfId="44" priority="24" stopIfTrue="1"/>
    <cfRule type="duplicateValues" dxfId="43" priority="25" stopIfTrue="1"/>
  </conditionalFormatting>
  <conditionalFormatting sqref="C142">
    <cfRule type="duplicateValues" dxfId="42" priority="22" stopIfTrue="1"/>
    <cfRule type="duplicateValues" dxfId="41" priority="23" stopIfTrue="1"/>
  </conditionalFormatting>
  <conditionalFormatting sqref="C136">
    <cfRule type="duplicateValues" dxfId="40" priority="20" stopIfTrue="1"/>
    <cfRule type="duplicateValues" dxfId="39" priority="21" stopIfTrue="1"/>
  </conditionalFormatting>
  <conditionalFormatting sqref="C136">
    <cfRule type="duplicateValues" dxfId="38" priority="18" stopIfTrue="1"/>
    <cfRule type="duplicateValues" dxfId="37" priority="19" stopIfTrue="1"/>
  </conditionalFormatting>
  <conditionalFormatting sqref="C135">
    <cfRule type="duplicateValues" dxfId="36" priority="16" stopIfTrue="1"/>
    <cfRule type="duplicateValues" dxfId="35" priority="17" stopIfTrue="1"/>
  </conditionalFormatting>
  <conditionalFormatting sqref="C143:C145">
    <cfRule type="duplicateValues" dxfId="34" priority="14" stopIfTrue="1"/>
    <cfRule type="duplicateValues" dxfId="33" priority="15" stopIfTrue="1"/>
  </conditionalFormatting>
  <conditionalFormatting sqref="C146">
    <cfRule type="duplicateValues" dxfId="32" priority="12" stopIfTrue="1"/>
    <cfRule type="duplicateValues" dxfId="31" priority="13" stopIfTrue="1"/>
  </conditionalFormatting>
  <conditionalFormatting sqref="C146">
    <cfRule type="duplicateValues" dxfId="30" priority="10" stopIfTrue="1"/>
    <cfRule type="duplicateValues" dxfId="29" priority="11" stopIfTrue="1"/>
  </conditionalFormatting>
  <conditionalFormatting sqref="C145">
    <cfRule type="duplicateValues" dxfId="28" priority="8" stopIfTrue="1"/>
    <cfRule type="duplicateValues" dxfId="27" priority="9" stopIfTrue="1"/>
  </conditionalFormatting>
  <conditionalFormatting sqref="C134:C162">
    <cfRule type="duplicateValues" dxfId="26" priority="309" stopIfTrue="1"/>
    <cfRule type="duplicateValues" dxfId="25" priority="310" stopIfTrue="1"/>
  </conditionalFormatting>
  <conditionalFormatting sqref="N12:N162">
    <cfRule type="duplicateValues" dxfId="24" priority="311"/>
    <cfRule type="duplicateValues" dxfId="23" priority="1"/>
  </conditionalFormatting>
  <conditionalFormatting sqref="C84:C96">
    <cfRule type="duplicateValues" dxfId="22" priority="6" stopIfTrue="1"/>
    <cfRule type="duplicateValues" dxfId="21" priority="7" stopIfTrue="1"/>
  </conditionalFormatting>
  <conditionalFormatting sqref="C84:C96">
    <cfRule type="duplicateValues" dxfId="20" priority="4" stopIfTrue="1"/>
    <cfRule type="duplicateValues" dxfId="19" priority="5" stopIfTrue="1"/>
  </conditionalFormatting>
  <conditionalFormatting sqref="N84:N96">
    <cfRule type="duplicateValues" dxfId="18" priority="3"/>
  </conditionalFormatting>
  <conditionalFormatting sqref="C84:C96">
    <cfRule type="duplicateValues" dxfId="17" priority="2"/>
  </conditionalFormatting>
  <dataValidations count="1">
    <dataValidation allowBlank="1" showInputMessage="1" showErrorMessage="1" errorTitle="Không xóa dữ liệu" error="Không xóa dữ liệu" prompt="Không xóa dữ liệu" sqref="AD3 AD5:AD10 AC12:AC162"/>
  </dataValidations>
  <pageMargins left="0.41" right="0" top="0.48" bottom="0" header="0" footer="0"/>
  <pageSetup paperSize="9" scale="95" orientation="portrait" r:id="rId1"/>
  <headerFooter alignWithMargins="0">
    <oddFooter>&amp;R&amp;"Times New Roman,Italic"&amp;11Trang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E46"/>
  <sheetViews>
    <sheetView view="pageBreakPreview" topLeftCell="A2" zoomScaleSheetLayoutView="100" workbookViewId="0">
      <selection activeCell="N11" sqref="N11:N17"/>
    </sheetView>
  </sheetViews>
  <sheetFormatPr defaultRowHeight="15.75"/>
  <cols>
    <col min="1" max="1" width="1.5" style="1" customWidth="1"/>
    <col min="2" max="2" width="4.75" style="1" customWidth="1"/>
    <col min="3" max="3" width="10.5" style="1" customWidth="1"/>
    <col min="4" max="4" width="13.625" style="1" customWidth="1"/>
    <col min="5" max="5" width="8.125" style="1" customWidth="1"/>
    <col min="6" max="6" width="10.5" style="1" bestFit="1" customWidth="1"/>
    <col min="7" max="7" width="7.125" style="1" hidden="1" customWidth="1"/>
    <col min="8" max="8" width="5" style="1" hidden="1" customWidth="1"/>
    <col min="9" max="9" width="4.875" style="1" hidden="1" customWidth="1"/>
    <col min="10" max="10" width="4.375" style="1" hidden="1" customWidth="1"/>
    <col min="11" max="11" width="9" style="1" hidden="1" customWidth="1"/>
    <col min="12" max="12" width="14.375" style="1" hidden="1" customWidth="1"/>
    <col min="13" max="13" width="7.5" style="1" hidden="1" customWidth="1"/>
    <col min="14" max="14" width="7.25" style="1" bestFit="1" customWidth="1"/>
    <col min="15" max="15" width="4.875" style="1" hidden="1" customWidth="1"/>
    <col min="16" max="16" width="6.375" style="1" hidden="1" customWidth="1"/>
    <col min="17" max="17" width="9" style="1" hidden="1" customWidth="1"/>
    <col min="18" max="18" width="6.375" style="1" hidden="1" customWidth="1"/>
    <col min="19" max="19" width="6.25" style="1" hidden="1" customWidth="1"/>
    <col min="20" max="20" width="6.5" style="1" customWidth="1"/>
    <col min="21" max="21" width="8.375" style="1" customWidth="1"/>
    <col min="22" max="24" width="6.125" style="1" customWidth="1"/>
    <col min="25" max="25" width="4.375" style="1" customWidth="1"/>
    <col min="26" max="26" width="11.5" style="1" customWidth="1"/>
    <col min="27" max="28" width="12.375" style="1" customWidth="1"/>
    <col min="29" max="29" width="6.5" style="2" customWidth="1"/>
    <col min="30" max="31" width="9" style="3"/>
    <col min="32" max="16384" width="9" style="1"/>
  </cols>
  <sheetData>
    <row r="1" spans="2:31" ht="20.25" customHeight="1">
      <c r="B1" s="168" t="s">
        <v>502</v>
      </c>
      <c r="C1" s="168"/>
      <c r="D1" s="164"/>
      <c r="E1" s="164"/>
      <c r="F1" s="187" t="s">
        <v>24</v>
      </c>
      <c r="G1" s="160"/>
      <c r="H1" s="160"/>
      <c r="I1" s="160"/>
      <c r="J1" s="160"/>
      <c r="K1" s="160"/>
      <c r="L1" s="160"/>
      <c r="M1" s="160"/>
      <c r="N1" s="160"/>
      <c r="O1" s="187"/>
      <c r="P1" s="160"/>
      <c r="Q1" s="160"/>
      <c r="R1" s="160"/>
      <c r="S1" s="160"/>
      <c r="T1" s="160"/>
      <c r="U1" s="187" t="s">
        <v>489</v>
      </c>
      <c r="V1" s="160"/>
      <c r="W1" s="160"/>
      <c r="X1" s="160"/>
      <c r="Y1" s="160"/>
      <c r="Z1" s="160"/>
      <c r="AA1" s="162"/>
      <c r="AB1" s="4"/>
      <c r="AC1" s="50" t="s">
        <v>25</v>
      </c>
      <c r="AD1" s="51" t="s">
        <v>483</v>
      </c>
      <c r="AE1" s="1" t="e">
        <f>#REF!&amp;AD1&amp;AD2</f>
        <v>#REF!</v>
      </c>
    </row>
    <row r="2" spans="2:31" ht="20.25" customHeight="1">
      <c r="B2" s="188" t="s">
        <v>486</v>
      </c>
      <c r="C2" s="169"/>
      <c r="D2" s="165"/>
      <c r="E2" s="165"/>
      <c r="F2" s="161" t="s">
        <v>501</v>
      </c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 t="s">
        <v>485</v>
      </c>
      <c r="V2" s="161"/>
      <c r="W2" s="161"/>
      <c r="X2" s="161"/>
      <c r="Y2" s="161"/>
      <c r="Z2" s="161"/>
      <c r="AA2" s="163"/>
      <c r="AB2" s="141"/>
      <c r="AC2" s="105"/>
      <c r="AD2" s="106"/>
      <c r="AE2" s="107"/>
    </row>
    <row r="3" spans="2:31" ht="20.25" customHeight="1">
      <c r="B3" s="188" t="s">
        <v>487</v>
      </c>
      <c r="C3" s="166"/>
      <c r="D3" s="166"/>
      <c r="E3" s="166"/>
    </row>
    <row r="4" spans="2:31" ht="19.5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5"/>
      <c r="AB4" s="5"/>
      <c r="AD4" s="6"/>
      <c r="AE4" s="268"/>
    </row>
    <row r="5" spans="2:31" ht="20.25" customHeight="1">
      <c r="D5" s="170" t="s">
        <v>488</v>
      </c>
      <c r="E5" s="153" t="s">
        <v>490</v>
      </c>
      <c r="F5" s="48"/>
      <c r="G5" s="48"/>
      <c r="H5" s="48"/>
      <c r="K5" s="153" t="s">
        <v>491</v>
      </c>
      <c r="L5" s="153" t="s">
        <v>493</v>
      </c>
      <c r="M5" s="77"/>
      <c r="N5" s="47"/>
      <c r="Q5" s="153" t="s">
        <v>491</v>
      </c>
      <c r="R5" s="153" t="s">
        <v>492</v>
      </c>
      <c r="S5" s="77"/>
      <c r="T5" s="47"/>
      <c r="U5" s="47"/>
      <c r="V5" s="47"/>
      <c r="W5" s="47"/>
      <c r="X5" s="47"/>
      <c r="Y5" s="47"/>
      <c r="Z5" s="63"/>
      <c r="AD5" s="6"/>
      <c r="AE5" s="268"/>
    </row>
    <row r="6" spans="2:31" ht="17.25" customHeight="1">
      <c r="B6" s="154"/>
      <c r="D6" s="170" t="s">
        <v>27</v>
      </c>
      <c r="E6" s="186" t="s">
        <v>470</v>
      </c>
      <c r="G6" s="155"/>
      <c r="H6" s="155"/>
      <c r="K6" s="170" t="s">
        <v>26</v>
      </c>
      <c r="L6" s="170" t="s">
        <v>46</v>
      </c>
      <c r="M6" s="77"/>
      <c r="N6" s="77"/>
      <c r="Q6" s="170" t="s">
        <v>26</v>
      </c>
      <c r="R6" s="170" t="s">
        <v>494</v>
      </c>
      <c r="S6" s="142"/>
      <c r="U6" s="151"/>
      <c r="V6" s="151"/>
      <c r="W6" s="99"/>
      <c r="X6" s="99"/>
      <c r="Y6" s="49"/>
      <c r="Z6" s="49"/>
      <c r="AA6" s="104"/>
      <c r="AB6" s="104"/>
      <c r="AC6" s="108"/>
      <c r="AD6" s="109"/>
      <c r="AE6" s="268"/>
    </row>
    <row r="7" spans="2:31" ht="9.7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  <c r="O7" s="9"/>
      <c r="P7" s="9"/>
      <c r="Q7" s="9"/>
      <c r="R7" s="9"/>
      <c r="S7" s="9"/>
      <c r="T7" s="9"/>
      <c r="U7" s="9"/>
      <c r="V7" s="9"/>
      <c r="W7" s="10"/>
      <c r="X7" s="4"/>
      <c r="Y7" s="4"/>
      <c r="Z7" s="4"/>
      <c r="AD7" s="6"/>
      <c r="AE7" s="268"/>
    </row>
    <row r="8" spans="2:31" ht="22.5" customHeight="1">
      <c r="B8" s="244" t="s">
        <v>0</v>
      </c>
      <c r="C8" s="265" t="s">
        <v>1</v>
      </c>
      <c r="D8" s="240" t="s">
        <v>2</v>
      </c>
      <c r="E8" s="241"/>
      <c r="F8" s="244" t="s">
        <v>3</v>
      </c>
      <c r="G8" s="267" t="s">
        <v>4</v>
      </c>
      <c r="H8" s="267" t="s">
        <v>45</v>
      </c>
      <c r="I8" s="244" t="s">
        <v>5</v>
      </c>
      <c r="J8" s="244" t="s">
        <v>6</v>
      </c>
      <c r="K8" s="244" t="s">
        <v>7</v>
      </c>
      <c r="L8" s="244" t="s">
        <v>9</v>
      </c>
      <c r="M8" s="244" t="s">
        <v>20</v>
      </c>
      <c r="N8" s="273" t="s">
        <v>8</v>
      </c>
      <c r="O8" s="246" t="s">
        <v>5</v>
      </c>
      <c r="P8" s="248" t="s">
        <v>35</v>
      </c>
      <c r="Q8" s="249"/>
      <c r="R8" s="246" t="s">
        <v>7</v>
      </c>
      <c r="S8" s="244" t="s">
        <v>9</v>
      </c>
      <c r="T8" s="244" t="s">
        <v>20</v>
      </c>
      <c r="U8" s="271" t="s">
        <v>28</v>
      </c>
      <c r="V8" s="272"/>
      <c r="W8" s="272"/>
      <c r="X8" s="272"/>
      <c r="Y8" s="260" t="s">
        <v>33</v>
      </c>
      <c r="Z8" s="260" t="s">
        <v>34</v>
      </c>
      <c r="AA8" s="244" t="s">
        <v>9</v>
      </c>
      <c r="AB8" s="59"/>
      <c r="AD8" s="6"/>
      <c r="AE8" s="268"/>
    </row>
    <row r="9" spans="2:31" ht="22.5" customHeight="1">
      <c r="B9" s="245"/>
      <c r="C9" s="266"/>
      <c r="D9" s="242"/>
      <c r="E9" s="243"/>
      <c r="F9" s="245"/>
      <c r="G9" s="267"/>
      <c r="H9" s="267"/>
      <c r="I9" s="245"/>
      <c r="J9" s="245"/>
      <c r="K9" s="245"/>
      <c r="L9" s="245"/>
      <c r="M9" s="245"/>
      <c r="N9" s="274"/>
      <c r="O9" s="246"/>
      <c r="P9" s="62" t="s">
        <v>500</v>
      </c>
      <c r="Q9" s="62" t="s">
        <v>499</v>
      </c>
      <c r="R9" s="246"/>
      <c r="S9" s="269"/>
      <c r="T9" s="269"/>
      <c r="U9" s="55" t="s">
        <v>29</v>
      </c>
      <c r="V9" s="56" t="s">
        <v>30</v>
      </c>
      <c r="W9" s="56" t="s">
        <v>31</v>
      </c>
      <c r="X9" s="56" t="s">
        <v>32</v>
      </c>
      <c r="Y9" s="261"/>
      <c r="Z9" s="261"/>
      <c r="AA9" s="269"/>
      <c r="AB9" s="59"/>
      <c r="AC9" s="11"/>
      <c r="AD9" s="6"/>
      <c r="AE9" s="12"/>
    </row>
    <row r="10" spans="2:31" hidden="1">
      <c r="B10" s="248" t="s">
        <v>10</v>
      </c>
      <c r="C10" s="270"/>
      <c r="D10" s="270"/>
      <c r="E10" s="270"/>
      <c r="F10" s="270"/>
      <c r="G10" s="14"/>
      <c r="H10" s="14"/>
      <c r="I10" s="137"/>
      <c r="J10" s="15"/>
      <c r="K10" s="54"/>
      <c r="L10" s="54"/>
      <c r="M10" s="54"/>
      <c r="N10" s="16"/>
      <c r="O10" s="16"/>
      <c r="P10" s="16"/>
      <c r="Q10" s="16"/>
      <c r="R10" s="16"/>
      <c r="S10" s="245"/>
      <c r="T10" s="245"/>
      <c r="U10" s="16"/>
      <c r="V10" s="16"/>
      <c r="W10" s="14"/>
      <c r="X10" s="54"/>
      <c r="Y10" s="17"/>
      <c r="Z10" s="17"/>
      <c r="AA10" s="245"/>
      <c r="AB10" s="59"/>
      <c r="AD10" s="6"/>
      <c r="AE10" s="18"/>
    </row>
    <row r="11" spans="2:31" s="4" customFormat="1" ht="24" customHeight="1">
      <c r="B11" s="45">
        <v>1</v>
      </c>
      <c r="C11" s="123" t="s">
        <v>191</v>
      </c>
      <c r="D11" s="110" t="s">
        <v>296</v>
      </c>
      <c r="E11" s="111" t="s">
        <v>304</v>
      </c>
      <c r="F11" s="123" t="s">
        <v>429</v>
      </c>
      <c r="G11" s="73" t="s">
        <v>11</v>
      </c>
      <c r="H11" s="144" t="s">
        <v>11</v>
      </c>
      <c r="I11" s="60"/>
      <c r="J11" s="71"/>
      <c r="K11" s="71"/>
      <c r="L11" s="71"/>
      <c r="M11" s="70" t="s">
        <v>484</v>
      </c>
      <c r="N11" s="70"/>
      <c r="O11" s="70"/>
      <c r="P11" s="70"/>
      <c r="Q11" s="70"/>
      <c r="R11" s="70"/>
      <c r="S11" s="67" t="str">
        <f t="shared" ref="S11:S17" si="0">+IF(OR($G11=0,$H11=0),"Không đủ ĐKDT","")</f>
        <v/>
      </c>
      <c r="T11" s="70" t="s">
        <v>484</v>
      </c>
      <c r="U11" s="70">
        <v>50</v>
      </c>
      <c r="V11" s="70">
        <v>46</v>
      </c>
      <c r="W11" s="65">
        <v>30</v>
      </c>
      <c r="X11" s="74">
        <v>55</v>
      </c>
      <c r="Y11" s="57">
        <f t="shared" ref="Y11:Y17" si="1">SUM(U11:X11)</f>
        <v>181</v>
      </c>
      <c r="Z11" s="58">
        <f t="shared" ref="Z11:Z17" si="2">ROUND(Y11/40,1)</f>
        <v>4.5</v>
      </c>
      <c r="AA11" s="71" t="str">
        <f t="shared" ref="AA11:AA17" si="3">+IF($G11=0,"Không đủ ĐKDT","")</f>
        <v/>
      </c>
      <c r="AB11" s="24"/>
      <c r="AC11" s="52" t="e">
        <f t="shared" ref="AC11:AC17" si="4">C11&amp;$AE$1</f>
        <v>#REF!</v>
      </c>
      <c r="AD11" s="43"/>
      <c r="AE11" s="44"/>
    </row>
    <row r="12" spans="2:31" s="4" customFormat="1" ht="24" customHeight="1">
      <c r="B12" s="40">
        <v>2</v>
      </c>
      <c r="C12" s="123" t="s">
        <v>226</v>
      </c>
      <c r="D12" s="110" t="s">
        <v>352</v>
      </c>
      <c r="E12" s="111" t="s">
        <v>171</v>
      </c>
      <c r="F12" s="123" t="s">
        <v>429</v>
      </c>
      <c r="G12" s="68" t="s">
        <v>11</v>
      </c>
      <c r="H12" s="145" t="s">
        <v>11</v>
      </c>
      <c r="I12" s="61"/>
      <c r="J12" s="41"/>
      <c r="K12" s="41"/>
      <c r="L12" s="46"/>
      <c r="M12" s="69" t="s">
        <v>484</v>
      </c>
      <c r="N12" s="42"/>
      <c r="O12" s="42"/>
      <c r="P12" s="42"/>
      <c r="Q12" s="42"/>
      <c r="R12" s="42"/>
      <c r="S12" s="67" t="str">
        <f t="shared" si="0"/>
        <v/>
      </c>
      <c r="T12" s="69" t="s">
        <v>484</v>
      </c>
      <c r="U12" s="42">
        <v>17</v>
      </c>
      <c r="V12" s="42">
        <v>30</v>
      </c>
      <c r="W12" s="66">
        <v>30</v>
      </c>
      <c r="X12" s="46">
        <v>55</v>
      </c>
      <c r="Y12" s="57">
        <f t="shared" si="1"/>
        <v>132</v>
      </c>
      <c r="Z12" s="58">
        <f t="shared" si="2"/>
        <v>3.3</v>
      </c>
      <c r="AA12" s="67" t="str">
        <f t="shared" si="3"/>
        <v/>
      </c>
      <c r="AB12" s="24"/>
      <c r="AC12" s="52" t="e">
        <f t="shared" si="4"/>
        <v>#REF!</v>
      </c>
      <c r="AD12" s="43"/>
      <c r="AE12" s="44"/>
    </row>
    <row r="13" spans="2:31" s="4" customFormat="1" ht="24" customHeight="1">
      <c r="B13" s="40">
        <v>3</v>
      </c>
      <c r="C13" s="123" t="s">
        <v>239</v>
      </c>
      <c r="D13" s="110" t="s">
        <v>365</v>
      </c>
      <c r="E13" s="111" t="s">
        <v>366</v>
      </c>
      <c r="F13" s="123" t="s">
        <v>429</v>
      </c>
      <c r="G13" s="68" t="s">
        <v>11</v>
      </c>
      <c r="H13" s="145" t="s">
        <v>11</v>
      </c>
      <c r="I13" s="61"/>
      <c r="J13" s="41"/>
      <c r="K13" s="41"/>
      <c r="L13" s="46"/>
      <c r="M13" s="69" t="s">
        <v>484</v>
      </c>
      <c r="N13" s="42"/>
      <c r="O13" s="42"/>
      <c r="P13" s="42"/>
      <c r="Q13" s="42"/>
      <c r="R13" s="42"/>
      <c r="S13" s="67" t="str">
        <f t="shared" si="0"/>
        <v/>
      </c>
      <c r="T13" s="69" t="s">
        <v>484</v>
      </c>
      <c r="U13" s="69">
        <v>56</v>
      </c>
      <c r="V13" s="42">
        <v>60</v>
      </c>
      <c r="W13" s="66">
        <v>30</v>
      </c>
      <c r="X13" s="46">
        <v>70</v>
      </c>
      <c r="Y13" s="57">
        <f t="shared" si="1"/>
        <v>216</v>
      </c>
      <c r="Z13" s="58">
        <f t="shared" si="2"/>
        <v>5.4</v>
      </c>
      <c r="AA13" s="67" t="str">
        <f t="shared" si="3"/>
        <v/>
      </c>
      <c r="AB13" s="24"/>
      <c r="AC13" s="52" t="e">
        <f t="shared" si="4"/>
        <v>#REF!</v>
      </c>
      <c r="AD13" s="43"/>
      <c r="AE13" s="44"/>
    </row>
    <row r="14" spans="2:31" s="4" customFormat="1" ht="24" customHeight="1">
      <c r="B14" s="40">
        <v>4</v>
      </c>
      <c r="C14" s="123" t="s">
        <v>219</v>
      </c>
      <c r="D14" s="110" t="s">
        <v>343</v>
      </c>
      <c r="E14" s="111" t="s">
        <v>344</v>
      </c>
      <c r="F14" s="123" t="s">
        <v>429</v>
      </c>
      <c r="G14" s="68" t="s">
        <v>11</v>
      </c>
      <c r="H14" s="145" t="s">
        <v>11</v>
      </c>
      <c r="I14" s="61"/>
      <c r="J14" s="41"/>
      <c r="K14" s="41"/>
      <c r="L14" s="46"/>
      <c r="M14" s="69" t="s">
        <v>484</v>
      </c>
      <c r="N14" s="42"/>
      <c r="O14" s="42"/>
      <c r="P14" s="42"/>
      <c r="Q14" s="42"/>
      <c r="R14" s="42"/>
      <c r="S14" s="41" t="str">
        <f t="shared" si="0"/>
        <v/>
      </c>
      <c r="T14" s="69" t="s">
        <v>484</v>
      </c>
      <c r="U14" s="76">
        <v>44</v>
      </c>
      <c r="V14" s="42">
        <v>30</v>
      </c>
      <c r="W14" s="66">
        <v>35</v>
      </c>
      <c r="X14" s="46">
        <v>60</v>
      </c>
      <c r="Y14" s="57">
        <f t="shared" si="1"/>
        <v>169</v>
      </c>
      <c r="Z14" s="58">
        <f t="shared" si="2"/>
        <v>4.2</v>
      </c>
      <c r="AA14" s="67" t="str">
        <f t="shared" si="3"/>
        <v/>
      </c>
      <c r="AB14" s="24"/>
      <c r="AC14" s="52" t="e">
        <f t="shared" si="4"/>
        <v>#REF!</v>
      </c>
      <c r="AD14" s="43"/>
      <c r="AE14" s="44"/>
    </row>
    <row r="15" spans="2:31" s="4" customFormat="1" ht="24" customHeight="1">
      <c r="B15" s="40">
        <v>5</v>
      </c>
      <c r="C15" s="123" t="s">
        <v>279</v>
      </c>
      <c r="D15" s="110" t="s">
        <v>318</v>
      </c>
      <c r="E15" s="111" t="s">
        <v>414</v>
      </c>
      <c r="F15" s="123" t="s">
        <v>429</v>
      </c>
      <c r="G15" s="68" t="s">
        <v>11</v>
      </c>
      <c r="H15" s="145" t="s">
        <v>11</v>
      </c>
      <c r="I15" s="61"/>
      <c r="J15" s="41"/>
      <c r="K15" s="41"/>
      <c r="L15" s="46"/>
      <c r="M15" s="69" t="s">
        <v>484</v>
      </c>
      <c r="N15" s="42"/>
      <c r="O15" s="42"/>
      <c r="P15" s="42"/>
      <c r="Q15" s="42"/>
      <c r="R15" s="42"/>
      <c r="S15" s="41" t="str">
        <f t="shared" si="0"/>
        <v/>
      </c>
      <c r="T15" s="69" t="s">
        <v>484</v>
      </c>
      <c r="U15" s="69">
        <v>8</v>
      </c>
      <c r="V15" s="42">
        <v>40</v>
      </c>
      <c r="W15" s="66">
        <v>26</v>
      </c>
      <c r="X15" s="46">
        <v>60</v>
      </c>
      <c r="Y15" s="57">
        <f t="shared" si="1"/>
        <v>134</v>
      </c>
      <c r="Z15" s="58">
        <f t="shared" si="2"/>
        <v>3.4</v>
      </c>
      <c r="AA15" s="67" t="str">
        <f t="shared" si="3"/>
        <v/>
      </c>
      <c r="AC15" s="52" t="e">
        <f t="shared" si="4"/>
        <v>#REF!</v>
      </c>
      <c r="AD15" s="43"/>
      <c r="AE15" s="44"/>
    </row>
    <row r="16" spans="2:31" s="4" customFormat="1" ht="24" customHeight="1">
      <c r="B16" s="40">
        <v>6</v>
      </c>
      <c r="C16" s="123" t="s">
        <v>237</v>
      </c>
      <c r="D16" s="110" t="s">
        <v>362</v>
      </c>
      <c r="E16" s="111" t="s">
        <v>171</v>
      </c>
      <c r="F16" s="123" t="s">
        <v>429</v>
      </c>
      <c r="G16" s="68" t="s">
        <v>11</v>
      </c>
      <c r="H16" s="145" t="s">
        <v>11</v>
      </c>
      <c r="I16" s="61"/>
      <c r="J16" s="41"/>
      <c r="K16" s="41"/>
      <c r="L16" s="46"/>
      <c r="M16" s="69" t="s">
        <v>484</v>
      </c>
      <c r="N16" s="42"/>
      <c r="O16" s="42"/>
      <c r="P16" s="42"/>
      <c r="Q16" s="42"/>
      <c r="R16" s="42"/>
      <c r="S16" s="41" t="str">
        <f t="shared" si="0"/>
        <v/>
      </c>
      <c r="T16" s="69" t="s">
        <v>484</v>
      </c>
      <c r="U16" s="42">
        <v>47</v>
      </c>
      <c r="V16" s="42">
        <v>30</v>
      </c>
      <c r="W16" s="66">
        <v>17</v>
      </c>
      <c r="X16" s="46">
        <v>50</v>
      </c>
      <c r="Y16" s="57">
        <f t="shared" si="1"/>
        <v>144</v>
      </c>
      <c r="Z16" s="58">
        <f t="shared" si="2"/>
        <v>3.6</v>
      </c>
      <c r="AA16" s="67" t="str">
        <f t="shared" si="3"/>
        <v/>
      </c>
      <c r="AB16" s="24"/>
      <c r="AC16" s="52" t="e">
        <f t="shared" si="4"/>
        <v>#REF!</v>
      </c>
      <c r="AD16" s="43"/>
      <c r="AE16" s="44"/>
    </row>
    <row r="17" spans="1:31" s="4" customFormat="1" ht="24" customHeight="1">
      <c r="B17" s="174">
        <v>7</v>
      </c>
      <c r="C17" s="175" t="s">
        <v>234</v>
      </c>
      <c r="D17" s="176" t="s">
        <v>294</v>
      </c>
      <c r="E17" s="177" t="s">
        <v>167</v>
      </c>
      <c r="F17" s="175" t="s">
        <v>429</v>
      </c>
      <c r="G17" s="68" t="s">
        <v>11</v>
      </c>
      <c r="H17" s="145" t="s">
        <v>11</v>
      </c>
      <c r="I17" s="178"/>
      <c r="J17" s="179"/>
      <c r="K17" s="179"/>
      <c r="L17" s="180"/>
      <c r="M17" s="181" t="s">
        <v>484</v>
      </c>
      <c r="N17" s="42"/>
      <c r="O17" s="181"/>
      <c r="P17" s="181"/>
      <c r="Q17" s="181"/>
      <c r="R17" s="181"/>
      <c r="S17" s="179" t="str">
        <f t="shared" si="0"/>
        <v/>
      </c>
      <c r="T17" s="181" t="s">
        <v>484</v>
      </c>
      <c r="U17" s="181">
        <v>25</v>
      </c>
      <c r="V17" s="181">
        <v>58</v>
      </c>
      <c r="W17" s="182">
        <v>22</v>
      </c>
      <c r="X17" s="180">
        <v>65</v>
      </c>
      <c r="Y17" s="183">
        <f t="shared" si="1"/>
        <v>170</v>
      </c>
      <c r="Z17" s="184">
        <f t="shared" si="2"/>
        <v>4.3</v>
      </c>
      <c r="AA17" s="41" t="str">
        <f t="shared" si="3"/>
        <v/>
      </c>
      <c r="AC17" s="52" t="e">
        <f t="shared" si="4"/>
        <v>#REF!</v>
      </c>
      <c r="AD17" s="43"/>
      <c r="AE17" s="44"/>
    </row>
    <row r="18" spans="1:31" ht="16.5" hidden="1">
      <c r="A18" s="2"/>
      <c r="B18" s="19"/>
      <c r="C18" s="79"/>
      <c r="D18" s="20"/>
      <c r="E18" s="21"/>
      <c r="F18" s="79"/>
      <c r="G18" s="22"/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85"/>
      <c r="U18" s="24"/>
      <c r="V18" s="24"/>
      <c r="W18" s="24"/>
      <c r="X18" s="24"/>
      <c r="Y18" s="24"/>
      <c r="Z18" s="24"/>
      <c r="AA18" s="4"/>
      <c r="AB18" s="4"/>
    </row>
    <row r="19" spans="1:31" ht="16.5" hidden="1">
      <c r="A19" s="2"/>
      <c r="B19" s="251" t="s">
        <v>12</v>
      </c>
      <c r="C19" s="275"/>
      <c r="D19" s="20"/>
      <c r="E19" s="21"/>
      <c r="F19" s="79"/>
      <c r="G19" s="22"/>
      <c r="H19" s="23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85"/>
      <c r="U19" s="24"/>
      <c r="V19" s="24"/>
      <c r="W19" s="24"/>
      <c r="X19" s="24"/>
      <c r="Y19" s="24"/>
      <c r="Z19" s="24"/>
      <c r="AA19" s="4"/>
      <c r="AB19" s="4"/>
    </row>
    <row r="20" spans="1:31" s="2" customFormat="1" hidden="1">
      <c r="B20" s="25" t="s">
        <v>21</v>
      </c>
      <c r="C20" s="82"/>
      <c r="D20" s="26">
        <v>0</v>
      </c>
      <c r="E20" s="27" t="s">
        <v>13</v>
      </c>
      <c r="F20" s="80"/>
      <c r="G20" s="252"/>
      <c r="H20" s="252"/>
      <c r="I20" s="252"/>
      <c r="J20" s="252"/>
      <c r="K20" s="252"/>
      <c r="L20" s="252"/>
      <c r="M20" s="252"/>
      <c r="N20" s="252"/>
      <c r="O20" s="64"/>
      <c r="P20" s="64"/>
      <c r="Q20" s="64"/>
      <c r="R20" s="64"/>
      <c r="S20" s="64"/>
      <c r="T20" s="86"/>
      <c r="U20" s="64"/>
      <c r="V20" s="64"/>
      <c r="W20" s="28">
        <v>-3</v>
      </c>
      <c r="X20" s="28"/>
      <c r="Y20" s="28"/>
      <c r="Z20" s="29"/>
      <c r="AA20" s="4"/>
      <c r="AB20" s="4"/>
      <c r="AD20" s="3"/>
      <c r="AE20" s="3"/>
    </row>
    <row r="21" spans="1:31" s="2" customFormat="1" hidden="1">
      <c r="B21" s="25" t="s">
        <v>22</v>
      </c>
      <c r="C21" s="82"/>
      <c r="D21" s="26">
        <v>0</v>
      </c>
      <c r="E21" s="27" t="s">
        <v>13</v>
      </c>
      <c r="F21" s="80"/>
      <c r="G21" s="252"/>
      <c r="H21" s="252"/>
      <c r="I21" s="252"/>
      <c r="J21" s="252"/>
      <c r="K21" s="252"/>
      <c r="L21" s="252"/>
      <c r="M21" s="252"/>
      <c r="N21" s="252"/>
      <c r="O21" s="64"/>
      <c r="P21" s="64"/>
      <c r="Q21" s="64"/>
      <c r="R21" s="64"/>
      <c r="S21" s="64"/>
      <c r="T21" s="86"/>
      <c r="U21" s="64"/>
      <c r="V21" s="64"/>
      <c r="W21" s="30">
        <v>0</v>
      </c>
      <c r="X21" s="30"/>
      <c r="Y21" s="30"/>
      <c r="Z21" s="31"/>
      <c r="AA21" s="4"/>
      <c r="AB21" s="4"/>
      <c r="AD21" s="3"/>
      <c r="AE21" s="3"/>
    </row>
    <row r="22" spans="1:31" s="2" customFormat="1" hidden="1">
      <c r="B22" s="25" t="s">
        <v>23</v>
      </c>
      <c r="C22" s="82"/>
      <c r="D22" s="26">
        <v>0</v>
      </c>
      <c r="E22" s="27" t="s">
        <v>13</v>
      </c>
      <c r="F22" s="80"/>
      <c r="G22" s="252"/>
      <c r="H22" s="252"/>
      <c r="I22" s="252"/>
      <c r="J22" s="252"/>
      <c r="K22" s="252"/>
      <c r="L22" s="252"/>
      <c r="M22" s="252"/>
      <c r="N22" s="252"/>
      <c r="O22" s="64"/>
      <c r="P22" s="64"/>
      <c r="Q22" s="64"/>
      <c r="R22" s="64"/>
      <c r="S22" s="64"/>
      <c r="T22" s="86"/>
      <c r="U22" s="64"/>
      <c r="V22" s="64"/>
      <c r="W22" s="28">
        <v>0</v>
      </c>
      <c r="X22" s="28"/>
      <c r="Y22" s="28"/>
      <c r="Z22" s="29"/>
      <c r="AA22" s="4"/>
      <c r="AB22" s="4"/>
      <c r="AD22" s="3"/>
      <c r="AE22" s="3"/>
    </row>
    <row r="23" spans="1:31" s="2" customFormat="1" ht="16.5" hidden="1">
      <c r="B23" s="19"/>
      <c r="C23" s="79"/>
      <c r="D23" s="20"/>
      <c r="E23" s="21"/>
      <c r="F23" s="79"/>
      <c r="G23" s="22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85"/>
      <c r="U23" s="24"/>
      <c r="V23" s="24"/>
      <c r="W23" s="24"/>
      <c r="X23" s="24"/>
      <c r="Y23" s="24"/>
      <c r="Z23" s="24"/>
      <c r="AA23" s="4"/>
      <c r="AB23" s="4"/>
      <c r="AD23" s="3"/>
      <c r="AE23" s="3"/>
    </row>
    <row r="24" spans="1:31" s="2" customFormat="1" hidden="1">
      <c r="A24" s="1"/>
      <c r="B24" s="32"/>
      <c r="C24" s="83"/>
      <c r="D24" s="33"/>
      <c r="E24" s="4"/>
      <c r="F24" s="80"/>
      <c r="G24" s="4"/>
      <c r="H24" s="4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76"/>
      <c r="U24" s="253"/>
      <c r="V24" s="253"/>
      <c r="W24" s="253"/>
      <c r="X24" s="253"/>
      <c r="Y24" s="253"/>
      <c r="Z24" s="253"/>
      <c r="AA24" s="4"/>
      <c r="AB24" s="4"/>
      <c r="AD24" s="3"/>
      <c r="AE24" s="3"/>
    </row>
    <row r="25" spans="1:31" s="2" customFormat="1" hidden="1">
      <c r="A25" s="34"/>
      <c r="B25" s="255" t="s">
        <v>14</v>
      </c>
      <c r="C25" s="275"/>
      <c r="D25" s="255"/>
      <c r="E25" s="255"/>
      <c r="F25" s="275"/>
      <c r="G25" s="255"/>
      <c r="H25" s="35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77"/>
      <c r="U25" s="256"/>
      <c r="V25" s="256"/>
      <c r="W25" s="256"/>
      <c r="X25" s="256"/>
      <c r="Y25" s="256"/>
      <c r="Z25" s="256"/>
      <c r="AA25" s="4"/>
      <c r="AB25" s="4"/>
      <c r="AD25" s="3"/>
      <c r="AE25" s="3"/>
    </row>
    <row r="26" spans="1:31" s="2" customFormat="1" hidden="1">
      <c r="B26" s="19"/>
      <c r="C26" s="81"/>
      <c r="D26" s="36"/>
      <c r="E26" s="37"/>
      <c r="F26" s="81"/>
      <c r="G26" s="38"/>
      <c r="H26" s="39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27"/>
      <c r="U26" s="4"/>
      <c r="V26" s="4"/>
      <c r="W26" s="4"/>
      <c r="X26" s="4"/>
      <c r="Y26" s="4"/>
      <c r="Z26" s="4"/>
      <c r="AA26" s="4"/>
      <c r="AB26" s="4"/>
      <c r="AD26" s="3"/>
      <c r="AE26" s="3"/>
    </row>
    <row r="27" spans="1:31" s="2" customFormat="1" hidden="1">
      <c r="B27" s="255" t="s">
        <v>15</v>
      </c>
      <c r="C27" s="275"/>
      <c r="D27" s="257" t="s">
        <v>16</v>
      </c>
      <c r="E27" s="257"/>
      <c r="F27" s="278"/>
      <c r="G27" s="257"/>
      <c r="H27" s="39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85"/>
      <c r="U27" s="24"/>
      <c r="V27" s="24"/>
      <c r="W27" s="24"/>
      <c r="X27" s="24"/>
      <c r="Y27" s="24"/>
      <c r="Z27" s="24"/>
      <c r="AA27" s="4"/>
      <c r="AB27" s="4"/>
      <c r="AD27" s="3"/>
      <c r="AE27" s="3"/>
    </row>
    <row r="28" spans="1:31" s="2" customFormat="1" hidden="1">
      <c r="A28" s="1"/>
      <c r="B28" s="4"/>
      <c r="C28" s="84"/>
      <c r="D28" s="4"/>
      <c r="E28" s="4"/>
      <c r="F28" s="80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27"/>
      <c r="U28" s="4"/>
      <c r="V28" s="4"/>
      <c r="W28" s="4"/>
      <c r="X28" s="4"/>
      <c r="Y28" s="4"/>
      <c r="Z28" s="4"/>
      <c r="AA28" s="4"/>
      <c r="AB28" s="4"/>
      <c r="AD28" s="3"/>
      <c r="AE28" s="3"/>
    </row>
    <row r="29" spans="1:31" s="2" customFormat="1" hidden="1">
      <c r="A29" s="1"/>
      <c r="B29" s="4"/>
      <c r="C29" s="84"/>
      <c r="D29" s="4"/>
      <c r="E29" s="4"/>
      <c r="F29" s="80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27"/>
      <c r="U29" s="4"/>
      <c r="V29" s="4"/>
      <c r="W29" s="4"/>
      <c r="X29" s="4"/>
      <c r="Y29" s="4"/>
      <c r="Z29" s="4"/>
      <c r="AA29" s="4"/>
      <c r="AB29" s="4"/>
      <c r="AD29" s="3"/>
      <c r="AE29" s="3"/>
    </row>
    <row r="30" spans="1:31" s="2" customFormat="1" hidden="1">
      <c r="A30" s="1"/>
      <c r="B30" s="4"/>
      <c r="C30" s="84"/>
      <c r="D30" s="4"/>
      <c r="E30" s="4"/>
      <c r="F30" s="80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27"/>
      <c r="U30" s="4"/>
      <c r="V30" s="4"/>
      <c r="W30" s="4"/>
      <c r="X30" s="4"/>
      <c r="Y30" s="4"/>
      <c r="Z30" s="4"/>
      <c r="AA30" s="4"/>
      <c r="AB30" s="4"/>
      <c r="AD30" s="3"/>
      <c r="AE30" s="3"/>
    </row>
    <row r="31" spans="1:31" s="2" customFormat="1" hidden="1">
      <c r="A31" s="1"/>
      <c r="B31" s="4"/>
      <c r="C31" s="84"/>
      <c r="D31" s="4"/>
      <c r="E31" s="4"/>
      <c r="F31" s="80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27"/>
      <c r="U31" s="4"/>
      <c r="V31" s="4"/>
      <c r="W31" s="4"/>
      <c r="X31" s="4"/>
      <c r="Y31" s="4"/>
      <c r="Z31" s="4"/>
      <c r="AA31" s="4"/>
      <c r="AB31" s="4"/>
      <c r="AD31" s="3"/>
      <c r="AE31" s="3"/>
    </row>
    <row r="32" spans="1:31" s="2" customFormat="1" hidden="1">
      <c r="A32" s="1"/>
      <c r="B32" s="4"/>
      <c r="C32" s="84"/>
      <c r="D32" s="4"/>
      <c r="E32" s="4"/>
      <c r="F32" s="80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27"/>
      <c r="U32" s="4"/>
      <c r="V32" s="4"/>
      <c r="W32" s="4"/>
      <c r="X32" s="4"/>
      <c r="Y32" s="4"/>
      <c r="Z32" s="4"/>
      <c r="AA32" s="4"/>
      <c r="AB32" s="4"/>
      <c r="AD32" s="3"/>
      <c r="AE32" s="3"/>
    </row>
    <row r="33" spans="1:31" s="2" customFormat="1" hidden="1">
      <c r="A33" s="1"/>
      <c r="B33" s="250" t="s">
        <v>17</v>
      </c>
      <c r="C33" s="279"/>
      <c r="D33" s="250" t="s">
        <v>18</v>
      </c>
      <c r="E33" s="250"/>
      <c r="F33" s="279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80"/>
      <c r="U33" s="250"/>
      <c r="V33" s="250"/>
      <c r="W33" s="250"/>
      <c r="X33" s="250"/>
      <c r="Y33" s="250"/>
      <c r="Z33" s="250"/>
      <c r="AA33" s="4"/>
      <c r="AB33" s="4"/>
      <c r="AD33" s="3"/>
      <c r="AE33" s="3"/>
    </row>
    <row r="34" spans="1:31" s="2" customFormat="1">
      <c r="A34" s="1"/>
      <c r="B34" s="4"/>
      <c r="C34" s="84"/>
      <c r="D34" s="4"/>
      <c r="E34" s="4"/>
      <c r="F34" s="80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27"/>
      <c r="U34" s="4"/>
      <c r="V34" s="4"/>
      <c r="W34" s="4"/>
      <c r="X34" s="4"/>
      <c r="Y34" s="4"/>
      <c r="Z34" s="4"/>
      <c r="AA34" s="4"/>
      <c r="AB34" s="4"/>
      <c r="AD34" s="3"/>
      <c r="AE34" s="3"/>
    </row>
    <row r="35" spans="1:31" s="103" customFormat="1" ht="18" customHeight="1">
      <c r="A35" s="100"/>
      <c r="B35" s="125"/>
      <c r="C35" s="125"/>
      <c r="D35" s="102"/>
      <c r="E35" s="102"/>
      <c r="F35" s="125"/>
      <c r="G35" s="4"/>
      <c r="H35" s="4"/>
      <c r="I35" s="34"/>
      <c r="J35" s="171" t="s">
        <v>495</v>
      </c>
      <c r="K35" s="171"/>
      <c r="L35" s="171"/>
      <c r="M35" s="171"/>
      <c r="N35" s="96"/>
      <c r="O35" s="96"/>
      <c r="P35" s="96"/>
      <c r="Q35" s="171" t="s">
        <v>495</v>
      </c>
      <c r="R35" s="171"/>
      <c r="S35" s="171"/>
      <c r="T35" s="171"/>
      <c r="V35" s="158"/>
      <c r="X35" s="158" t="s">
        <v>495</v>
      </c>
      <c r="Y35" s="102"/>
      <c r="Z35" s="102"/>
      <c r="AA35" s="102"/>
      <c r="AB35" s="102"/>
      <c r="AD35" s="101"/>
      <c r="AE35" s="101"/>
    </row>
    <row r="36" spans="1:31" s="2" customFormat="1" ht="18" customHeight="1">
      <c r="A36" s="1"/>
      <c r="B36" s="185" t="s">
        <v>19</v>
      </c>
      <c r="C36" s="185"/>
      <c r="D36" s="185"/>
      <c r="E36" s="185"/>
      <c r="F36" s="185"/>
      <c r="G36" s="173"/>
      <c r="H36" s="35"/>
      <c r="I36" s="143"/>
      <c r="J36" s="172" t="s">
        <v>496</v>
      </c>
      <c r="K36" s="172"/>
      <c r="L36" s="172"/>
      <c r="M36" s="172"/>
      <c r="N36" s="97"/>
      <c r="O36" s="97"/>
      <c r="P36" s="97"/>
      <c r="Q36" s="172" t="s">
        <v>496</v>
      </c>
      <c r="R36" s="172"/>
      <c r="S36" s="172"/>
      <c r="T36" s="172"/>
      <c r="V36" s="157"/>
      <c r="X36" s="157" t="s">
        <v>496</v>
      </c>
      <c r="Y36" s="120"/>
      <c r="Z36" s="120"/>
      <c r="AA36" s="120"/>
      <c r="AB36" s="53"/>
      <c r="AC36" s="108"/>
      <c r="AD36" s="107"/>
      <c r="AE36" s="107"/>
    </row>
    <row r="37" spans="1:31" s="2" customFormat="1" ht="18" customHeight="1">
      <c r="A37" s="1"/>
      <c r="B37" s="282" t="s">
        <v>15</v>
      </c>
      <c r="C37" s="282"/>
      <c r="D37" s="35"/>
      <c r="E37" s="257" t="s">
        <v>16</v>
      </c>
      <c r="F37" s="257"/>
      <c r="G37" s="139"/>
      <c r="H37" s="39"/>
      <c r="I37" s="53"/>
      <c r="J37" s="172" t="s">
        <v>497</v>
      </c>
      <c r="K37" s="172"/>
      <c r="L37" s="172"/>
      <c r="M37" s="172"/>
      <c r="N37" s="94"/>
      <c r="O37" s="94"/>
      <c r="P37" s="94"/>
      <c r="Q37" s="172" t="s">
        <v>497</v>
      </c>
      <c r="R37" s="172"/>
      <c r="S37" s="172"/>
      <c r="T37" s="172"/>
      <c r="V37" s="157"/>
      <c r="X37" s="157" t="s">
        <v>497</v>
      </c>
      <c r="Y37" s="121"/>
      <c r="Z37" s="121"/>
      <c r="AA37" s="104"/>
      <c r="AB37" s="104"/>
      <c r="AC37" s="108"/>
      <c r="AD37" s="107"/>
      <c r="AE37" s="107"/>
    </row>
    <row r="38" spans="1:31" s="2" customFormat="1">
      <c r="A38" s="1"/>
      <c r="B38" s="140"/>
      <c r="C38" s="140"/>
      <c r="D38" s="53"/>
      <c r="E38" s="53"/>
      <c r="F38" s="140"/>
      <c r="G38" s="4"/>
      <c r="H38" s="4"/>
      <c r="I38" s="104"/>
      <c r="J38" s="167"/>
      <c r="K38" s="167"/>
      <c r="L38" s="167"/>
      <c r="M38" s="167"/>
      <c r="N38" s="93"/>
      <c r="O38" s="93"/>
      <c r="P38" s="93"/>
      <c r="Q38" s="167"/>
      <c r="R38" s="167"/>
      <c r="S38" s="167"/>
      <c r="T38" s="167"/>
      <c r="V38" s="4"/>
      <c r="X38" s="4"/>
      <c r="Y38" s="53"/>
      <c r="Z38" s="53"/>
      <c r="AA38" s="104"/>
      <c r="AB38" s="104"/>
      <c r="AC38" s="108"/>
      <c r="AD38" s="107"/>
      <c r="AE38" s="107"/>
    </row>
    <row r="39" spans="1:31">
      <c r="B39" s="122"/>
      <c r="C39" s="122"/>
      <c r="D39" s="104"/>
      <c r="E39" s="104"/>
      <c r="F39" s="122"/>
      <c r="I39" s="104"/>
      <c r="J39" s="166"/>
      <c r="K39" s="166"/>
      <c r="L39" s="166"/>
      <c r="M39" s="166"/>
      <c r="N39" s="95"/>
      <c r="O39" s="95"/>
      <c r="P39" s="95"/>
      <c r="Q39" s="166"/>
      <c r="R39" s="166"/>
      <c r="S39" s="166"/>
      <c r="T39" s="166"/>
      <c r="Y39" s="104"/>
      <c r="Z39" s="104"/>
      <c r="AA39" s="104"/>
      <c r="AB39" s="104"/>
      <c r="AC39" s="108"/>
      <c r="AD39" s="107"/>
      <c r="AE39" s="107"/>
    </row>
    <row r="40" spans="1:31">
      <c r="B40" s="122"/>
      <c r="C40" s="122"/>
      <c r="D40" s="104"/>
      <c r="E40" s="104"/>
      <c r="F40" s="122"/>
      <c r="I40" s="143"/>
      <c r="J40" s="166"/>
      <c r="K40" s="166"/>
      <c r="L40" s="166"/>
      <c r="M40" s="166"/>
      <c r="N40" s="95"/>
      <c r="O40" s="95"/>
      <c r="P40" s="95"/>
      <c r="Q40" s="166"/>
      <c r="R40" s="166"/>
      <c r="S40" s="166"/>
      <c r="T40" s="166"/>
      <c r="Y40" s="104"/>
      <c r="Z40" s="104"/>
      <c r="AA40" s="104"/>
      <c r="AB40" s="104"/>
      <c r="AC40" s="108"/>
      <c r="AD40" s="107"/>
      <c r="AE40" s="107"/>
    </row>
    <row r="41" spans="1:31">
      <c r="B41" s="122"/>
      <c r="C41" s="122"/>
      <c r="D41" s="104"/>
      <c r="E41" s="104"/>
      <c r="F41" s="122"/>
      <c r="I41" s="104"/>
      <c r="J41" s="166"/>
      <c r="K41" s="166"/>
      <c r="L41" s="166"/>
      <c r="M41" s="166"/>
      <c r="N41" s="95"/>
      <c r="O41" s="95"/>
      <c r="P41" s="95"/>
      <c r="Q41" s="166"/>
      <c r="R41" s="166"/>
      <c r="S41" s="166"/>
      <c r="T41" s="166"/>
      <c r="Y41" s="104"/>
      <c r="Z41" s="104"/>
      <c r="AA41" s="104"/>
      <c r="AB41" s="104"/>
      <c r="AC41" s="108"/>
      <c r="AD41" s="107"/>
      <c r="AE41" s="107"/>
    </row>
    <row r="42" spans="1:31">
      <c r="B42" s="122"/>
      <c r="C42" s="122"/>
      <c r="D42" s="104"/>
      <c r="E42" s="104"/>
      <c r="F42" s="122"/>
      <c r="I42" s="104"/>
      <c r="J42" s="166"/>
      <c r="K42" s="166"/>
      <c r="L42" s="166"/>
      <c r="M42" s="166"/>
      <c r="N42" s="95"/>
      <c r="O42" s="95"/>
      <c r="P42" s="95"/>
      <c r="Q42" s="166"/>
      <c r="R42" s="166"/>
      <c r="S42" s="166"/>
      <c r="T42" s="166"/>
      <c r="Y42" s="104"/>
      <c r="Z42" s="104"/>
      <c r="AA42" s="104"/>
      <c r="AB42" s="104"/>
      <c r="AC42" s="108"/>
      <c r="AD42" s="107"/>
      <c r="AE42" s="107"/>
    </row>
    <row r="43" spans="1:31">
      <c r="B43" s="122"/>
      <c r="C43" s="122"/>
      <c r="D43" s="104"/>
      <c r="E43" s="104"/>
      <c r="F43" s="122"/>
      <c r="I43" s="104"/>
      <c r="J43" s="173" t="s">
        <v>498</v>
      </c>
      <c r="K43" s="173"/>
      <c r="L43" s="173"/>
      <c r="M43" s="173"/>
      <c r="N43" s="98"/>
      <c r="O43" s="98"/>
      <c r="P43" s="98"/>
      <c r="Q43" s="173" t="s">
        <v>498</v>
      </c>
      <c r="R43" s="173"/>
      <c r="S43" s="173"/>
      <c r="T43" s="173"/>
      <c r="V43" s="146"/>
      <c r="X43" s="146" t="s">
        <v>498</v>
      </c>
      <c r="Y43" s="104"/>
      <c r="Z43" s="104"/>
      <c r="AA43" s="104"/>
      <c r="AB43" s="104"/>
      <c r="AC43" s="108"/>
      <c r="AD43" s="107"/>
      <c r="AE43" s="107"/>
    </row>
    <row r="44" spans="1:31" hidden="1"/>
    <row r="45" spans="1:31" ht="11.25" customHeight="1"/>
    <row r="46" spans="1:31" s="2" customFormat="1">
      <c r="A46" s="1"/>
      <c r="B46" s="281"/>
      <c r="C46" s="281"/>
      <c r="D46" s="281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  <c r="W46" s="281"/>
      <c r="X46" s="281"/>
      <c r="Y46" s="281"/>
      <c r="Z46" s="281"/>
      <c r="AA46" s="1"/>
      <c r="AB46" s="1"/>
      <c r="AD46" s="3"/>
      <c r="AE46" s="3"/>
    </row>
  </sheetData>
  <sheetProtection formatCells="0" formatColumns="0" formatRows="0" insertColumns="0" insertRows="0" insertHyperlinks="0" deleteColumns="0" deleteRows="0" sort="0" autoFilter="0" pivotTables="0"/>
  <sortState ref="C11:AA17">
    <sortCondition ref="N11:N17"/>
  </sortState>
  <mergeCells count="40">
    <mergeCell ref="B46:C46"/>
    <mergeCell ref="D46:H46"/>
    <mergeCell ref="I46:Z46"/>
    <mergeCell ref="B37:C37"/>
    <mergeCell ref="E37:F37"/>
    <mergeCell ref="B25:G25"/>
    <mergeCell ref="I25:Z25"/>
    <mergeCell ref="B27:C27"/>
    <mergeCell ref="D27:G27"/>
    <mergeCell ref="B33:C33"/>
    <mergeCell ref="D33:H33"/>
    <mergeCell ref="I33:Z33"/>
    <mergeCell ref="B19:C19"/>
    <mergeCell ref="G20:N20"/>
    <mergeCell ref="G21:N21"/>
    <mergeCell ref="G22:N22"/>
    <mergeCell ref="I24:Z24"/>
    <mergeCell ref="AE4:AE8"/>
    <mergeCell ref="R8:R9"/>
    <mergeCell ref="S8:S10"/>
    <mergeCell ref="B10:F10"/>
    <mergeCell ref="J8:J9"/>
    <mergeCell ref="T8:T10"/>
    <mergeCell ref="U8:X8"/>
    <mergeCell ref="N8:N9"/>
    <mergeCell ref="O8:O9"/>
    <mergeCell ref="P8:Q8"/>
    <mergeCell ref="K8:K9"/>
    <mergeCell ref="L8:L9"/>
    <mergeCell ref="M8:M9"/>
    <mergeCell ref="Y8:Y9"/>
    <mergeCell ref="Z8:Z9"/>
    <mergeCell ref="AA8:AA10"/>
    <mergeCell ref="I8:I9"/>
    <mergeCell ref="H8:H9"/>
    <mergeCell ref="B8:B9"/>
    <mergeCell ref="C8:C9"/>
    <mergeCell ref="D8:E9"/>
    <mergeCell ref="F8:F9"/>
    <mergeCell ref="G8:G9"/>
  </mergeCells>
  <conditionalFormatting sqref="C11">
    <cfRule type="duplicateValues" dxfId="16" priority="14" stopIfTrue="1"/>
    <cfRule type="duplicateValues" dxfId="15" priority="15" stopIfTrue="1"/>
  </conditionalFormatting>
  <conditionalFormatting sqref="C11">
    <cfRule type="duplicateValues" dxfId="14" priority="11" stopIfTrue="1"/>
    <cfRule type="duplicateValues" dxfId="13" priority="12" stopIfTrue="1"/>
  </conditionalFormatting>
  <conditionalFormatting sqref="C12">
    <cfRule type="duplicateValues" dxfId="12" priority="9" stopIfTrue="1"/>
    <cfRule type="duplicateValues" dxfId="11" priority="10" stopIfTrue="1"/>
  </conditionalFormatting>
  <conditionalFormatting sqref="C12:C15">
    <cfRule type="duplicateValues" dxfId="10" priority="7" stopIfTrue="1"/>
    <cfRule type="duplicateValues" dxfId="9" priority="8" stopIfTrue="1"/>
  </conditionalFormatting>
  <conditionalFormatting sqref="C12">
    <cfRule type="duplicateValues" dxfId="8" priority="5" stopIfTrue="1"/>
    <cfRule type="duplicateValues" dxfId="7" priority="6" stopIfTrue="1"/>
  </conditionalFormatting>
  <conditionalFormatting sqref="C13">
    <cfRule type="duplicateValues" dxfId="6" priority="3" stopIfTrue="1"/>
    <cfRule type="duplicateValues" dxfId="5" priority="4" stopIfTrue="1"/>
  </conditionalFormatting>
  <conditionalFormatting sqref="C15:C17">
    <cfRule type="duplicateValues" dxfId="4" priority="1" stopIfTrue="1"/>
    <cfRule type="duplicateValues" dxfId="3" priority="2" stopIfTrue="1"/>
  </conditionalFormatting>
  <conditionalFormatting sqref="C11:C17">
    <cfRule type="duplicateValues" dxfId="2" priority="299" stopIfTrue="1"/>
    <cfRule type="duplicateValues" dxfId="1" priority="300" stopIfTrue="1"/>
  </conditionalFormatting>
  <conditionalFormatting sqref="N11:N17">
    <cfRule type="duplicateValues" dxfId="0" priority="301"/>
  </conditionalFormatting>
  <dataValidations count="1">
    <dataValidation allowBlank="1" showInputMessage="1" showErrorMessage="1" errorTitle="Không xóa dữ liệu" error="Không xóa dữ liệu" prompt="Không xóa dữ liệu" sqref="AD11:AD17 AE2 AE4:AE9"/>
  </dataValidations>
  <pageMargins left="0.24" right="0" top="0.59" bottom="0.48" header="0" footer="0"/>
  <pageSetup paperSize="9" orientation="portrait" r:id="rId1"/>
  <headerFooter alignWithMargins="0">
    <oddFooter>&amp;R&amp;"Times New Roman,Italic"&amp;11Trang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B1</vt:lpstr>
      <vt:lpstr>B2</vt:lpstr>
      <vt:lpstr>'B1'!Print_Area</vt:lpstr>
      <vt:lpstr>'B2'!Print_Area</vt:lpstr>
      <vt:lpstr>'B1'!Print_Titles</vt:lpstr>
      <vt:lpstr>'B2'!Print_Titles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2019-09-11T09:57:41Z</cp:lastPrinted>
  <dcterms:created xsi:type="dcterms:W3CDTF">2013-11-05T07:13:22Z</dcterms:created>
  <dcterms:modified xsi:type="dcterms:W3CDTF">2019-09-26T04:17:50Z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7a863701-4c67-4003-b2dd-3a7e2788f687</vt:lpwstr>
  </property>
</Properties>
</file>