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WEBSITE\PHUC KHAO THI\"/>
    </mc:Choice>
  </mc:AlternateContent>
  <bookViews>
    <workbookView xWindow="0" yWindow="75" windowWidth="15240" windowHeight="7935"/>
  </bookViews>
  <sheets>
    <sheet name="DANH SÁCH" sheetId="3" r:id="rId1"/>
  </sheets>
  <definedNames>
    <definedName name="_xlnm._FilterDatabase" localSheetId="0" hidden="1">'DANH SÁCH'!$A$5:$Q$5</definedName>
    <definedName name="_xlnm.Print_Titles" localSheetId="0">'DANH SÁCH'!$2:$5</definedName>
  </definedNames>
  <calcPr calcId="162913"/>
</workbook>
</file>

<file path=xl/calcChain.xml><?xml version="1.0" encoding="utf-8"?>
<calcChain xmlns="http://schemas.openxmlformats.org/spreadsheetml/2006/main">
  <c r="M48" i="3" l="1"/>
  <c r="K48" i="3"/>
  <c r="I48" i="3"/>
  <c r="A48" i="3"/>
  <c r="M47" i="3"/>
  <c r="K47" i="3"/>
  <c r="I47" i="3"/>
  <c r="A47" i="3"/>
  <c r="M46" i="3"/>
  <c r="K46" i="3"/>
  <c r="I46" i="3"/>
  <c r="A46" i="3"/>
  <c r="M45" i="3"/>
  <c r="K45" i="3"/>
  <c r="I45" i="3"/>
  <c r="A45" i="3"/>
  <c r="M44" i="3"/>
  <c r="K44" i="3"/>
  <c r="I44" i="3"/>
  <c r="A44" i="3"/>
  <c r="M43" i="3"/>
  <c r="K43" i="3"/>
  <c r="I43" i="3"/>
  <c r="A43" i="3"/>
  <c r="M42" i="3"/>
  <c r="K42" i="3"/>
  <c r="I42" i="3"/>
  <c r="A42" i="3"/>
  <c r="M41" i="3"/>
  <c r="K41" i="3"/>
  <c r="I41" i="3"/>
  <c r="A41" i="3"/>
  <c r="M40" i="3"/>
  <c r="K40" i="3"/>
  <c r="I40" i="3"/>
  <c r="A40" i="3"/>
  <c r="M39" i="3"/>
  <c r="K39" i="3"/>
  <c r="I39" i="3"/>
  <c r="A39" i="3"/>
  <c r="M38" i="3"/>
  <c r="K38" i="3"/>
  <c r="I38" i="3"/>
  <c r="A38" i="3"/>
  <c r="M37" i="3"/>
  <c r="K37" i="3"/>
  <c r="I37" i="3"/>
  <c r="A37" i="3"/>
  <c r="M36" i="3"/>
  <c r="K36" i="3"/>
  <c r="I36" i="3"/>
  <c r="A36" i="3"/>
  <c r="M35" i="3"/>
  <c r="K35" i="3"/>
  <c r="I35" i="3"/>
  <c r="A35" i="3"/>
  <c r="M34" i="3"/>
  <c r="K34" i="3"/>
  <c r="I34" i="3"/>
  <c r="A34" i="3"/>
  <c r="M33" i="3"/>
  <c r="K33" i="3"/>
  <c r="I33" i="3"/>
  <c r="A33" i="3"/>
  <c r="M32" i="3"/>
  <c r="K32" i="3"/>
  <c r="I32" i="3"/>
  <c r="A32" i="3"/>
  <c r="M31" i="3"/>
  <c r="K31" i="3"/>
  <c r="I31" i="3"/>
  <c r="A31" i="3"/>
  <c r="M30" i="3"/>
  <c r="K30" i="3"/>
  <c r="I30" i="3"/>
  <c r="A30" i="3"/>
  <c r="M29" i="3"/>
  <c r="K29" i="3"/>
  <c r="I29" i="3"/>
  <c r="A29" i="3"/>
  <c r="M28" i="3"/>
  <c r="K28" i="3"/>
  <c r="I28" i="3"/>
  <c r="A28" i="3"/>
  <c r="M27" i="3"/>
  <c r="K27" i="3"/>
  <c r="I27" i="3"/>
  <c r="A27" i="3"/>
  <c r="M26" i="3"/>
  <c r="K26" i="3"/>
  <c r="I26" i="3"/>
  <c r="A26" i="3"/>
  <c r="M25" i="3"/>
  <c r="K25" i="3"/>
  <c r="I25" i="3"/>
  <c r="A25" i="3"/>
  <c r="M24" i="3"/>
  <c r="K24" i="3"/>
  <c r="I24" i="3"/>
  <c r="A24" i="3"/>
  <c r="M23" i="3"/>
  <c r="K23" i="3"/>
  <c r="I23" i="3"/>
  <c r="A23" i="3"/>
  <c r="M22" i="3"/>
  <c r="K22" i="3"/>
  <c r="I22" i="3"/>
  <c r="A22" i="3"/>
  <c r="M21" i="3"/>
  <c r="K21" i="3"/>
  <c r="I21" i="3"/>
  <c r="A21" i="3"/>
  <c r="M20" i="3"/>
  <c r="K20" i="3"/>
  <c r="I20" i="3"/>
  <c r="A20" i="3"/>
  <c r="M19" i="3"/>
  <c r="K19" i="3"/>
  <c r="I19" i="3"/>
  <c r="A19" i="3"/>
  <c r="M18" i="3"/>
  <c r="K18" i="3"/>
  <c r="I18" i="3"/>
  <c r="A18" i="3"/>
  <c r="M17" i="3"/>
  <c r="K17" i="3"/>
  <c r="I17" i="3"/>
  <c r="A17" i="3"/>
  <c r="M16" i="3"/>
  <c r="K16" i="3"/>
  <c r="I16" i="3"/>
  <c r="A16" i="3"/>
  <c r="M15" i="3"/>
  <c r="K15" i="3"/>
  <c r="I15" i="3"/>
  <c r="A15" i="3"/>
  <c r="M14" i="3"/>
  <c r="K14" i="3"/>
  <c r="I14" i="3"/>
  <c r="A14" i="3"/>
  <c r="M13" i="3"/>
  <c r="K13" i="3"/>
  <c r="I13" i="3"/>
  <c r="A13" i="3"/>
  <c r="M12" i="3"/>
  <c r="K12" i="3"/>
  <c r="I12" i="3"/>
  <c r="A12" i="3"/>
  <c r="M11" i="3"/>
  <c r="K11" i="3"/>
  <c r="I11" i="3"/>
  <c r="A11" i="3"/>
  <c r="M10" i="3"/>
  <c r="K10" i="3"/>
  <c r="I10" i="3"/>
  <c r="A10" i="3"/>
  <c r="M9" i="3"/>
  <c r="K9" i="3"/>
  <c r="I9" i="3"/>
  <c r="A9" i="3"/>
  <c r="M8" i="3"/>
  <c r="K8" i="3"/>
  <c r="I8" i="3"/>
  <c r="A8" i="3"/>
  <c r="M7" i="3"/>
  <c r="K7" i="3"/>
  <c r="I7" i="3"/>
  <c r="A7" i="3"/>
  <c r="M60" i="3"/>
  <c r="K60" i="3"/>
  <c r="I60" i="3"/>
  <c r="A60" i="3"/>
  <c r="M59" i="3"/>
  <c r="K59" i="3"/>
  <c r="I59" i="3"/>
  <c r="A59" i="3"/>
  <c r="M58" i="3"/>
  <c r="K58" i="3"/>
  <c r="I58" i="3"/>
  <c r="A58" i="3"/>
  <c r="M57" i="3"/>
  <c r="K57" i="3"/>
  <c r="I57" i="3"/>
  <c r="A57" i="3"/>
  <c r="M56" i="3"/>
  <c r="K56" i="3"/>
  <c r="I56" i="3"/>
  <c r="A56" i="3"/>
  <c r="M55" i="3"/>
  <c r="K55" i="3"/>
  <c r="I55" i="3"/>
  <c r="A55" i="3"/>
  <c r="M54" i="3"/>
  <c r="K54" i="3"/>
  <c r="I54" i="3"/>
  <c r="A54" i="3"/>
  <c r="M53" i="3"/>
  <c r="K53" i="3"/>
  <c r="I53" i="3"/>
  <c r="A53" i="3"/>
  <c r="M52" i="3"/>
  <c r="K52" i="3"/>
  <c r="I52" i="3"/>
  <c r="A52" i="3"/>
  <c r="M51" i="3"/>
  <c r="K51" i="3"/>
  <c r="I51" i="3"/>
  <c r="A51" i="3"/>
  <c r="M50" i="3"/>
  <c r="K50" i="3"/>
  <c r="I50" i="3"/>
  <c r="A50" i="3"/>
  <c r="M49" i="3"/>
  <c r="K49" i="3"/>
  <c r="I49" i="3"/>
  <c r="A49" i="3"/>
  <c r="M6" i="3" l="1"/>
  <c r="C62" i="3"/>
  <c r="A6" i="3" l="1"/>
  <c r="K6" i="3" l="1"/>
  <c r="I6" i="3"/>
</calcChain>
</file>

<file path=xl/sharedStrings.xml><?xml version="1.0" encoding="utf-8"?>
<sst xmlns="http://schemas.openxmlformats.org/spreadsheetml/2006/main" count="351" uniqueCount="197">
  <si>
    <t>TT</t>
  </si>
  <si>
    <t>HỌ VÀ TÊN</t>
  </si>
  <si>
    <t>LỚP</t>
  </si>
  <si>
    <t>ĐIỂM THI
TRƯỚC PHÚC KHẢO</t>
  </si>
  <si>
    <t>ĐIỂM THI 
SAU PHÚC KHẢO</t>
  </si>
  <si>
    <t>ĐIỂM HỌC PHẦN
SAU PHÚC KHẢO</t>
  </si>
  <si>
    <t>Bằng số</t>
  </si>
  <si>
    <t>Bằng chữ</t>
  </si>
  <si>
    <t>HỌC PHẦN THI</t>
  </si>
  <si>
    <t>NHÓM</t>
  </si>
  <si>
    <t>Không</t>
  </si>
  <si>
    <t>Nửa điểm</t>
  </si>
  <si>
    <t>Một</t>
  </si>
  <si>
    <t>Một rưỡi</t>
  </si>
  <si>
    <t>Hai</t>
  </si>
  <si>
    <t>Hai rưỡi</t>
  </si>
  <si>
    <t>Ba</t>
  </si>
  <si>
    <t>Ba rưỡi</t>
  </si>
  <si>
    <t>Bốn</t>
  </si>
  <si>
    <t>Bốn rưỡi</t>
  </si>
  <si>
    <t>Năm</t>
  </si>
  <si>
    <t>Năm rưỡi</t>
  </si>
  <si>
    <t>Sáu</t>
  </si>
  <si>
    <t>Sáu rưỡi</t>
  </si>
  <si>
    <t>Bảy</t>
  </si>
  <si>
    <t>Bảy rưỡi</t>
  </si>
  <si>
    <t>Tám</t>
  </si>
  <si>
    <t>Tám rưỡi</t>
  </si>
  <si>
    <t>Chín</t>
  </si>
  <si>
    <t>Chín rưỡi</t>
  </si>
  <si>
    <t>Mười</t>
  </si>
  <si>
    <t>MÃ SINH VIÊN</t>
  </si>
  <si>
    <t>Danh sách gồm:</t>
  </si>
  <si>
    <t>PHÒNG
THI</t>
  </si>
  <si>
    <r>
      <t xml:space="preserve">CỘNG HÒA XÃ HỘI CHỦ NGHĨA VIỆT NAM
</t>
    </r>
    <r>
      <rPr>
        <b/>
        <u/>
        <sz val="12"/>
        <rFont val="Times New Roman"/>
        <family val="1"/>
      </rPr>
      <t>Độc lập - Tự do - Hạnh phúc</t>
    </r>
  </si>
  <si>
    <t>GHI CHÚ</t>
  </si>
  <si>
    <t>Cơ sở dữ liệu</t>
  </si>
  <si>
    <r>
      <t xml:space="preserve">HỌC VIỆN CÔNG NGHỆ BƯU CHÍNH VIỄN THÔNG
</t>
    </r>
    <r>
      <rPr>
        <b/>
        <u/>
        <sz val="12"/>
        <rFont val="Times New Roman"/>
        <family val="1"/>
      </rPr>
      <t>TRUNG TÂM KHẢO THÍ &amp; ĐBCLGD</t>
    </r>
  </si>
  <si>
    <t>D16HTTT1</t>
  </si>
  <si>
    <t>KỲ THI LẦN 1 -  HỌC KỲ II - NĂM HỌC 2019 - 2020 (NGÀNH CÔNG NGHỆ THÔNG TIN)</t>
  </si>
  <si>
    <t xml:space="preserve">ĐIỂM PHÚC KHẢO BÀI THI </t>
  </si>
  <si>
    <t>Phạm Tuấn Việt</t>
  </si>
  <si>
    <t>B16DCAT177</t>
  </si>
  <si>
    <t>Kỹ thuật theo dõi và giám sát an toàn mạng</t>
  </si>
  <si>
    <t>D16AT01</t>
  </si>
  <si>
    <t>Lưu Huỳnh Đức</t>
  </si>
  <si>
    <t>B16DCAT035</t>
  </si>
  <si>
    <t>D16AT03</t>
  </si>
  <si>
    <t>Nguyễn Thảo Hiền</t>
  </si>
  <si>
    <t>B15DCAT066</t>
  </si>
  <si>
    <t>D16AT02</t>
  </si>
  <si>
    <t>Nguyễn Quang Bắc</t>
  </si>
  <si>
    <t>B16DCAT011</t>
  </si>
  <si>
    <t>Thạch Tuấn Cường</t>
  </si>
  <si>
    <t>B16DCAT023</t>
  </si>
  <si>
    <t>Trần Quang Tiến Đạt</t>
  </si>
  <si>
    <t>B16DCCN531</t>
  </si>
  <si>
    <t>D16CNPM4</t>
  </si>
  <si>
    <t>Đảm bảo chất lượng phần mềm</t>
  </si>
  <si>
    <t>Nguyễn Văn Huy</t>
  </si>
  <si>
    <t>B16DCDT112</t>
  </si>
  <si>
    <t>E16CN</t>
  </si>
  <si>
    <t>Bùi Thị Lụa</t>
  </si>
  <si>
    <t>B16DCCN218</t>
  </si>
  <si>
    <t>D16CN02</t>
  </si>
  <si>
    <t>Nguyễn Minh Quốc</t>
  </si>
  <si>
    <t>B16DCAT131</t>
  </si>
  <si>
    <t>Kiểm thử xâm nhập mạng</t>
  </si>
  <si>
    <t>Nguyễn Minh Đức</t>
  </si>
  <si>
    <t>B16DCAT036</t>
  </si>
  <si>
    <t>D16AT04</t>
  </si>
  <si>
    <t>Các kỹ thuật giấu tin</t>
  </si>
  <si>
    <t>Bùi Minh Quang</t>
  </si>
  <si>
    <t>B17DCPT165</t>
  </si>
  <si>
    <t>D17PT01</t>
  </si>
  <si>
    <t>Nguyễn Trung Đức</t>
  </si>
  <si>
    <t>B12DCCN213</t>
  </si>
  <si>
    <t>D12CNPM1</t>
  </si>
  <si>
    <t>Hoàng Ngọc Hải</t>
  </si>
  <si>
    <t>B17DCPT065</t>
  </si>
  <si>
    <t>Nguyễn Hồng Sơn</t>
  </si>
  <si>
    <t>B17DCVT309</t>
  </si>
  <si>
    <t>E17CN02</t>
  </si>
  <si>
    <t>Nguyễn Công Quyền</t>
  </si>
  <si>
    <t>B17DCPT168</t>
  </si>
  <si>
    <t>D17PT2</t>
  </si>
  <si>
    <t>Phạm Văn Tiến</t>
  </si>
  <si>
    <t>B17DCPT180</t>
  </si>
  <si>
    <t>Trương Xuân Dũng</t>
  </si>
  <si>
    <t>B18DCCN103</t>
  </si>
  <si>
    <t>E18CN01</t>
  </si>
  <si>
    <t>Toán rời rạc 2</t>
  </si>
  <si>
    <t>Hoàng Nguyễn Long Thảo</t>
  </si>
  <si>
    <t>B18DCDT238</t>
  </si>
  <si>
    <t>E18CN02</t>
  </si>
  <si>
    <t>B18DCDT126</t>
  </si>
  <si>
    <t>Đào Hải Long</t>
  </si>
  <si>
    <t>Ngô Thị Khoa</t>
  </si>
  <si>
    <t>B18DCCN315</t>
  </si>
  <si>
    <t>D18CN07</t>
  </si>
  <si>
    <t>Bùi Đinh Lâm</t>
  </si>
  <si>
    <t>B18DCAT132</t>
  </si>
  <si>
    <t>D18AT04</t>
  </si>
  <si>
    <t>Lại Văn Hà</t>
  </si>
  <si>
    <t>B18DCCN190</t>
  </si>
  <si>
    <t>Nguyễn Văn Tuấn</t>
  </si>
  <si>
    <t>B18DCCN569</t>
  </si>
  <si>
    <t>D18CN08</t>
  </si>
  <si>
    <t>Nguyễn Thái Bảo</t>
  </si>
  <si>
    <t>B17DCCN068</t>
  </si>
  <si>
    <t>D17CN08</t>
  </si>
  <si>
    <t>Nhập môn trí tuệ nhân tạo</t>
  </si>
  <si>
    <t>Trần Trọng Hoàng Hà</t>
  </si>
  <si>
    <t>B17DCCN196</t>
  </si>
  <si>
    <t>D17CN04</t>
  </si>
  <si>
    <t>Dương Đức Hoàng</t>
  </si>
  <si>
    <t>B17DCCN257</t>
  </si>
  <si>
    <t>D17CN03</t>
  </si>
  <si>
    <t>D18CN03</t>
  </si>
  <si>
    <t>D17CN05</t>
  </si>
  <si>
    <t>Dương Xuân Sơn</t>
  </si>
  <si>
    <t>B17DCCN534</t>
  </si>
  <si>
    <t>D17CN06</t>
  </si>
  <si>
    <t>Trần Hiệp</t>
  </si>
  <si>
    <t>B17DCCN742</t>
  </si>
  <si>
    <t>D17CN13</t>
  </si>
  <si>
    <t>Vũ Quang Huy</t>
  </si>
  <si>
    <t>B17DCCN327</t>
  </si>
  <si>
    <t>Trần Minh Ngọc</t>
  </si>
  <si>
    <t>B17DCCN470</t>
  </si>
  <si>
    <t>D17CN02</t>
  </si>
  <si>
    <t>Vũ Văn Tuyền</t>
  </si>
  <si>
    <t>B17DCCN675</t>
  </si>
  <si>
    <t>Đặng Hoàng Sơn</t>
  </si>
  <si>
    <t>B16DCCN297</t>
  </si>
  <si>
    <t>Nguyễn Bá Nhật</t>
  </si>
  <si>
    <t>B17DCCN479</t>
  </si>
  <si>
    <t>D17CN11</t>
  </si>
  <si>
    <t>Dương Quang Lượng</t>
  </si>
  <si>
    <t>B17DCCN407</t>
  </si>
  <si>
    <t>D17CNPM5</t>
  </si>
  <si>
    <t>Lê Sĩ Hiệp</t>
  </si>
  <si>
    <t>B17DCCN219</t>
  </si>
  <si>
    <t>Nguyễn Thế Nghị</t>
  </si>
  <si>
    <t>B17DCCN459</t>
  </si>
  <si>
    <t>Nguyễn Hồng Ngọc</t>
  </si>
  <si>
    <t>B17DCCN469</t>
  </si>
  <si>
    <t>D17CN01</t>
  </si>
  <si>
    <t>Phạm Văn Tuấn</t>
  </si>
  <si>
    <t>B17DCCN660</t>
  </si>
  <si>
    <t>D17CN12</t>
  </si>
  <si>
    <t>Nguyễn Anh Tuấn</t>
  </si>
  <si>
    <t>B17DCCN654</t>
  </si>
  <si>
    <t>Đinh Minh Thiện</t>
  </si>
  <si>
    <t>B17DCAT172</t>
  </si>
  <si>
    <t>Kỹ thuật đồ họa</t>
  </si>
  <si>
    <t>Lưu Mạnh Hiệp</t>
  </si>
  <si>
    <t>B17DCCN220</t>
  </si>
  <si>
    <t>Nguyễn Thế An</t>
  </si>
  <si>
    <t>B17DCCN002</t>
  </si>
  <si>
    <t>Trần Thanh Sơn</t>
  </si>
  <si>
    <t>B17DCCN543</t>
  </si>
  <si>
    <t>Nguyễn Mạnh Cường</t>
  </si>
  <si>
    <t>B17DCCN097</t>
  </si>
  <si>
    <t>Lê Minh Tuấn</t>
  </si>
  <si>
    <t>B16DCCN384</t>
  </si>
  <si>
    <t>Xây dựng các hệ thống nhúng</t>
  </si>
  <si>
    <t>Thái Khắc Đường</t>
  </si>
  <si>
    <t>B16DCCN108</t>
  </si>
  <si>
    <t>D16CNPM2</t>
  </si>
  <si>
    <t>Tạ Khắc Đạt</t>
  </si>
  <si>
    <t>B16DCCN067</t>
  </si>
  <si>
    <t>D16CNPM1</t>
  </si>
  <si>
    <t>Nguyễn Hồng Hải</t>
  </si>
  <si>
    <t>B16DCCN125</t>
  </si>
  <si>
    <t>D16CNPM3</t>
  </si>
  <si>
    <t>Điểm không thay đổi</t>
  </si>
  <si>
    <t>Kiến trúc và thiết kế phần mềm</t>
  </si>
  <si>
    <t xml:space="preserve">Trần Đức Huy </t>
  </si>
  <si>
    <t>B18DCAT111</t>
  </si>
  <si>
    <t>D18AT03</t>
  </si>
  <si>
    <t>Kiến trúc máy tính</t>
  </si>
  <si>
    <t>Nguyễn Duy Đạt</t>
  </si>
  <si>
    <t>B18DCCN136</t>
  </si>
  <si>
    <t>D18CN04</t>
  </si>
  <si>
    <t>Nguyễn Văn Chiến</t>
  </si>
  <si>
    <t>B18DCCN079</t>
  </si>
  <si>
    <t>D18CN02</t>
  </si>
  <si>
    <t>Nguyễn Xuân Trường</t>
  </si>
  <si>
    <t>B14DCCN131</t>
  </si>
  <si>
    <t>D14CN02</t>
  </si>
  <si>
    <t>Nguyễn Hòa Ninh</t>
  </si>
  <si>
    <t>B18DCCN440</t>
  </si>
  <si>
    <t>D18CN11</t>
  </si>
  <si>
    <t>Nguyễn Vũ Minh</t>
  </si>
  <si>
    <t>B18DCVT293</t>
  </si>
  <si>
    <t>Hà Nội, ngày 16 tháng 9 năm2020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</si>
</sst>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i/>
      <sz val="12"/>
      <name val="Times New Roman"/>
      <family val="1"/>
    </font>
    <font>
      <b/>
      <sz val="16"/>
      <name val="Times New Roman"/>
      <family val="1"/>
    </font>
    <font>
      <b/>
      <u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/>
    <xf numFmtId="0" fontId="11" fillId="0" borderId="0" xfId="0" applyFont="1" applyFill="1" applyAlignment="1"/>
    <xf numFmtId="0" fontId="12" fillId="0" borderId="0" xfId="0" applyFont="1" applyFill="1" applyBorder="1" applyAlignment="1">
      <alignment horizontal="center" wrapText="1"/>
    </xf>
    <xf numFmtId="0" fontId="13" fillId="0" borderId="0" xfId="0" applyFont="1" applyFill="1" applyAlignment="1"/>
    <xf numFmtId="0" fontId="14" fillId="0" borderId="0" xfId="0" applyFont="1" applyFill="1"/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topLeftCell="C1" zoomScale="115" zoomScaleNormal="115" workbookViewId="0">
      <pane ySplit="5" topLeftCell="A6" activePane="bottomLeft" state="frozen"/>
      <selection pane="bottomLeft" activeCell="G6" sqref="G1:G1048576"/>
    </sheetView>
  </sheetViews>
  <sheetFormatPr defaultRowHeight="15.75" x14ac:dyDescent="0.25"/>
  <cols>
    <col min="1" max="1" width="4.5" style="1" customWidth="1"/>
    <col min="2" max="2" width="23.125" style="1" customWidth="1"/>
    <col min="3" max="3" width="13" style="1" customWidth="1"/>
    <col min="4" max="4" width="10.75" style="1" customWidth="1"/>
    <col min="5" max="5" width="35.375" style="1" customWidth="1"/>
    <col min="6" max="6" width="6.25" style="1" customWidth="1"/>
    <col min="7" max="7" width="6" style="1" customWidth="1"/>
    <col min="8" max="8" width="4.75" style="1" customWidth="1"/>
    <col min="9" max="9" width="9.875" style="1" customWidth="1"/>
    <col min="10" max="10" width="4.5" style="1" customWidth="1"/>
    <col min="11" max="11" width="9.875" style="1" customWidth="1"/>
    <col min="12" max="12" width="4.25" style="1" hidden="1" customWidth="1"/>
    <col min="13" max="13" width="9.875" style="1" hidden="1" customWidth="1"/>
    <col min="14" max="14" width="16.625" style="1" customWidth="1"/>
    <col min="15" max="15" width="12.25" style="1" hidden="1" customWidth="1"/>
    <col min="16" max="17" width="9" style="2" hidden="1" customWidth="1"/>
    <col min="18" max="16384" width="9" style="2"/>
  </cols>
  <sheetData>
    <row r="1" spans="1:17" ht="31.5" customHeight="1" x14ac:dyDescent="0.25">
      <c r="A1" s="37" t="s">
        <v>37</v>
      </c>
      <c r="B1" s="37"/>
      <c r="C1" s="37"/>
      <c r="D1" s="37"/>
      <c r="E1" s="38" t="s">
        <v>34</v>
      </c>
      <c r="F1" s="39"/>
      <c r="G1" s="39"/>
      <c r="H1" s="39"/>
      <c r="I1" s="39"/>
      <c r="J1" s="39"/>
      <c r="K1" s="39"/>
      <c r="L1" s="39"/>
      <c r="M1" s="39"/>
      <c r="N1" s="39"/>
    </row>
    <row r="2" spans="1:17" ht="31.5" customHeight="1" x14ac:dyDescent="0.3">
      <c r="A2" s="40" t="s">
        <v>40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24"/>
    </row>
    <row r="3" spans="1:17" ht="24" customHeight="1" x14ac:dyDescent="0.25">
      <c r="A3" s="41" t="s">
        <v>39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25"/>
    </row>
    <row r="4" spans="1:17" ht="22.5" customHeight="1" x14ac:dyDescent="0.25">
      <c r="A4" s="36" t="s">
        <v>0</v>
      </c>
      <c r="B4" s="42" t="s">
        <v>1</v>
      </c>
      <c r="C4" s="44" t="s">
        <v>31</v>
      </c>
      <c r="D4" s="36" t="s">
        <v>2</v>
      </c>
      <c r="E4" s="36" t="s">
        <v>8</v>
      </c>
      <c r="F4" s="44" t="s">
        <v>9</v>
      </c>
      <c r="G4" s="44" t="s">
        <v>33</v>
      </c>
      <c r="H4" s="46" t="s">
        <v>3</v>
      </c>
      <c r="I4" s="46"/>
      <c r="J4" s="46" t="s">
        <v>4</v>
      </c>
      <c r="K4" s="46"/>
      <c r="L4" s="47" t="s">
        <v>5</v>
      </c>
      <c r="M4" s="48"/>
      <c r="N4" s="36" t="s">
        <v>35</v>
      </c>
      <c r="O4" s="2"/>
    </row>
    <row r="5" spans="1:17" ht="31.5" customHeight="1" x14ac:dyDescent="0.25">
      <c r="A5" s="36"/>
      <c r="B5" s="43"/>
      <c r="C5" s="45"/>
      <c r="D5" s="36"/>
      <c r="E5" s="36"/>
      <c r="F5" s="45"/>
      <c r="G5" s="45"/>
      <c r="H5" s="23" t="s">
        <v>6</v>
      </c>
      <c r="I5" s="23" t="s">
        <v>7</v>
      </c>
      <c r="J5" s="23" t="s">
        <v>6</v>
      </c>
      <c r="K5" s="23" t="s">
        <v>7</v>
      </c>
      <c r="L5" s="23" t="s">
        <v>6</v>
      </c>
      <c r="M5" s="23" t="s">
        <v>7</v>
      </c>
      <c r="N5" s="36"/>
      <c r="O5" s="2"/>
    </row>
    <row r="6" spans="1:17" s="14" customFormat="1" ht="15" customHeight="1" x14ac:dyDescent="0.25">
      <c r="A6" s="16">
        <f>IF(LEN(B6=0), SUBTOTAL(3,($B$6:B6)),"")</f>
        <v>1</v>
      </c>
      <c r="B6" s="17" t="s">
        <v>41</v>
      </c>
      <c r="C6" s="17" t="s">
        <v>42</v>
      </c>
      <c r="D6" s="17" t="s">
        <v>44</v>
      </c>
      <c r="E6" s="17" t="s">
        <v>43</v>
      </c>
      <c r="F6" s="18">
        <v>1</v>
      </c>
      <c r="G6" s="18">
        <v>305</v>
      </c>
      <c r="H6" s="19">
        <v>2</v>
      </c>
      <c r="I6" s="20" t="str">
        <f t="shared" ref="I6:I37" si="0">VLOOKUP(H6,$P$6:$Q$60,2)</f>
        <v>Hai</v>
      </c>
      <c r="J6" s="19">
        <v>2</v>
      </c>
      <c r="K6" s="20" t="str">
        <f t="shared" ref="K6:K37" si="1">VLOOKUP(J6,$P$6:$Q$60,2)</f>
        <v>Hai</v>
      </c>
      <c r="L6" s="21"/>
      <c r="M6" s="20" t="str">
        <f t="shared" ref="M6:M37" si="2">VLOOKUP(L6,$P$6:$Q$60,2)</f>
        <v>Không</v>
      </c>
      <c r="N6" s="22" t="s">
        <v>176</v>
      </c>
      <c r="O6" s="14">
        <v>1</v>
      </c>
      <c r="P6" s="28">
        <v>0</v>
      </c>
      <c r="Q6" s="28" t="s">
        <v>10</v>
      </c>
    </row>
    <row r="7" spans="1:17" s="14" customFormat="1" ht="15" customHeight="1" x14ac:dyDescent="0.25">
      <c r="A7" s="15">
        <f>IF(LEN(B7=0), SUBTOTAL(3,($B$6:B7)),"")</f>
        <v>2</v>
      </c>
      <c r="B7" s="9" t="s">
        <v>45</v>
      </c>
      <c r="C7" s="9" t="s">
        <v>46</v>
      </c>
      <c r="D7" s="9" t="s">
        <v>47</v>
      </c>
      <c r="E7" s="9" t="s">
        <v>43</v>
      </c>
      <c r="F7" s="10">
        <v>2</v>
      </c>
      <c r="G7" s="10">
        <v>402</v>
      </c>
      <c r="H7" s="11">
        <v>2</v>
      </c>
      <c r="I7" s="12" t="str">
        <f t="shared" si="0"/>
        <v>Hai</v>
      </c>
      <c r="J7" s="11">
        <v>2</v>
      </c>
      <c r="K7" s="12" t="str">
        <f t="shared" si="1"/>
        <v>Hai</v>
      </c>
      <c r="L7" s="13"/>
      <c r="M7" s="12" t="str">
        <f t="shared" si="2"/>
        <v>Không</v>
      </c>
      <c r="N7" s="22" t="s">
        <v>176</v>
      </c>
      <c r="O7" s="14">
        <v>1</v>
      </c>
      <c r="P7" s="28">
        <v>0.5</v>
      </c>
      <c r="Q7" s="28" t="s">
        <v>11</v>
      </c>
    </row>
    <row r="8" spans="1:17" s="14" customFormat="1" ht="15" customHeight="1" x14ac:dyDescent="0.25">
      <c r="A8" s="15">
        <f>IF(LEN(B8=0), SUBTOTAL(3,($B$6:B8)),"")</f>
        <v>3</v>
      </c>
      <c r="B8" s="9" t="s">
        <v>48</v>
      </c>
      <c r="C8" s="9" t="s">
        <v>49</v>
      </c>
      <c r="D8" s="9" t="s">
        <v>50</v>
      </c>
      <c r="E8" s="9" t="s">
        <v>43</v>
      </c>
      <c r="F8" s="10">
        <v>2</v>
      </c>
      <c r="G8" s="10">
        <v>402</v>
      </c>
      <c r="H8" s="11">
        <v>6</v>
      </c>
      <c r="I8" s="12" t="str">
        <f t="shared" si="0"/>
        <v>Sáu</v>
      </c>
      <c r="J8" s="11">
        <v>6</v>
      </c>
      <c r="K8" s="12" t="str">
        <f t="shared" si="1"/>
        <v>Sáu</v>
      </c>
      <c r="L8" s="13"/>
      <c r="M8" s="12" t="str">
        <f t="shared" si="2"/>
        <v>Không</v>
      </c>
      <c r="N8" s="22" t="s">
        <v>176</v>
      </c>
      <c r="O8" s="14">
        <v>1</v>
      </c>
      <c r="P8" s="28">
        <v>1</v>
      </c>
      <c r="Q8" s="28" t="s">
        <v>12</v>
      </c>
    </row>
    <row r="9" spans="1:17" s="14" customFormat="1" ht="15" customHeight="1" x14ac:dyDescent="0.25">
      <c r="A9" s="15">
        <f>IF(LEN(B9=0), SUBTOTAL(3,($B$6:B9)),"")</f>
        <v>4</v>
      </c>
      <c r="B9" s="9" t="s">
        <v>51</v>
      </c>
      <c r="C9" s="9" t="s">
        <v>52</v>
      </c>
      <c r="D9" s="9" t="s">
        <v>47</v>
      </c>
      <c r="E9" s="9" t="s">
        <v>43</v>
      </c>
      <c r="F9" s="10">
        <v>2</v>
      </c>
      <c r="G9" s="10">
        <v>402</v>
      </c>
      <c r="H9" s="11">
        <v>1.5</v>
      </c>
      <c r="I9" s="12" t="str">
        <f t="shared" si="0"/>
        <v>Một rưỡi</v>
      </c>
      <c r="J9" s="11">
        <v>1.5</v>
      </c>
      <c r="K9" s="12" t="str">
        <f t="shared" si="1"/>
        <v>Một rưỡi</v>
      </c>
      <c r="L9" s="13"/>
      <c r="M9" s="12" t="str">
        <f t="shared" si="2"/>
        <v>Không</v>
      </c>
      <c r="N9" s="22" t="s">
        <v>176</v>
      </c>
      <c r="O9" s="14">
        <v>1</v>
      </c>
      <c r="P9" s="28">
        <v>1.5</v>
      </c>
      <c r="Q9" s="28" t="s">
        <v>13</v>
      </c>
    </row>
    <row r="10" spans="1:17" s="14" customFormat="1" ht="15" customHeight="1" x14ac:dyDescent="0.25">
      <c r="A10" s="15">
        <f>IF(LEN(B10=0), SUBTOTAL(3,($B$6:B10)),"")</f>
        <v>5</v>
      </c>
      <c r="B10" s="9" t="s">
        <v>53</v>
      </c>
      <c r="C10" s="9" t="s">
        <v>54</v>
      </c>
      <c r="D10" s="9" t="s">
        <v>47</v>
      </c>
      <c r="E10" s="9" t="s">
        <v>43</v>
      </c>
      <c r="F10" s="10">
        <v>3</v>
      </c>
      <c r="G10" s="10">
        <v>302</v>
      </c>
      <c r="H10" s="11">
        <v>2</v>
      </c>
      <c r="I10" s="12" t="str">
        <f t="shared" si="0"/>
        <v>Hai</v>
      </c>
      <c r="J10" s="11">
        <v>2</v>
      </c>
      <c r="K10" s="12" t="str">
        <f t="shared" si="1"/>
        <v>Hai</v>
      </c>
      <c r="L10" s="13"/>
      <c r="M10" s="12" t="str">
        <f t="shared" si="2"/>
        <v>Không</v>
      </c>
      <c r="N10" s="22" t="s">
        <v>176</v>
      </c>
      <c r="O10" s="14">
        <v>1</v>
      </c>
      <c r="P10" s="28">
        <v>2</v>
      </c>
      <c r="Q10" s="28" t="s">
        <v>14</v>
      </c>
    </row>
    <row r="11" spans="1:17" s="14" customFormat="1" ht="15" customHeight="1" x14ac:dyDescent="0.25">
      <c r="A11" s="15">
        <f>IF(LEN(B11=0), SUBTOTAL(3,($B$6:B11)),"")</f>
        <v>6</v>
      </c>
      <c r="B11" s="9" t="s">
        <v>55</v>
      </c>
      <c r="C11" s="9" t="s">
        <v>56</v>
      </c>
      <c r="D11" s="10" t="s">
        <v>57</v>
      </c>
      <c r="E11" s="9" t="s">
        <v>58</v>
      </c>
      <c r="F11" s="10">
        <v>2</v>
      </c>
      <c r="G11" s="10">
        <v>501</v>
      </c>
      <c r="H11" s="11">
        <v>5</v>
      </c>
      <c r="I11" s="12" t="str">
        <f t="shared" si="0"/>
        <v>Năm</v>
      </c>
      <c r="J11" s="11">
        <v>5</v>
      </c>
      <c r="K11" s="12" t="str">
        <f t="shared" si="1"/>
        <v>Năm</v>
      </c>
      <c r="L11" s="13"/>
      <c r="M11" s="12" t="str">
        <f t="shared" si="2"/>
        <v>Không</v>
      </c>
      <c r="N11" s="22" t="s">
        <v>176</v>
      </c>
      <c r="O11" s="14">
        <v>1</v>
      </c>
      <c r="P11" s="28">
        <v>2.5</v>
      </c>
      <c r="Q11" s="28" t="s">
        <v>15</v>
      </c>
    </row>
    <row r="12" spans="1:17" s="14" customFormat="1" ht="15" customHeight="1" x14ac:dyDescent="0.25">
      <c r="A12" s="15">
        <f>IF(LEN(B12=0), SUBTOTAL(3,($B$6:B12)),"")</f>
        <v>7</v>
      </c>
      <c r="B12" s="9" t="s">
        <v>59</v>
      </c>
      <c r="C12" s="9" t="s">
        <v>60</v>
      </c>
      <c r="D12" s="10" t="s">
        <v>61</v>
      </c>
      <c r="E12" s="9" t="s">
        <v>177</v>
      </c>
      <c r="F12" s="10">
        <v>5</v>
      </c>
      <c r="G12" s="10">
        <v>601</v>
      </c>
      <c r="H12" s="11">
        <v>2.5</v>
      </c>
      <c r="I12" s="12" t="str">
        <f t="shared" si="0"/>
        <v>Hai rưỡi</v>
      </c>
      <c r="J12" s="11">
        <v>2.5</v>
      </c>
      <c r="K12" s="12" t="str">
        <f t="shared" si="1"/>
        <v>Hai rưỡi</v>
      </c>
      <c r="L12" s="13"/>
      <c r="M12" s="12" t="str">
        <f t="shared" si="2"/>
        <v>Không</v>
      </c>
      <c r="N12" s="22" t="s">
        <v>176</v>
      </c>
      <c r="O12" s="14">
        <v>1</v>
      </c>
      <c r="P12" s="28">
        <v>3</v>
      </c>
      <c r="Q12" s="28" t="s">
        <v>16</v>
      </c>
    </row>
    <row r="13" spans="1:17" s="14" customFormat="1" ht="15" customHeight="1" x14ac:dyDescent="0.25">
      <c r="A13" s="15">
        <f>IF(LEN(B13=0), SUBTOTAL(3,($B$6:B13)),"")</f>
        <v>8</v>
      </c>
      <c r="B13" s="9" t="s">
        <v>62</v>
      </c>
      <c r="C13" s="9" t="s">
        <v>63</v>
      </c>
      <c r="D13" s="10" t="s">
        <v>64</v>
      </c>
      <c r="E13" s="9" t="s">
        <v>177</v>
      </c>
      <c r="F13" s="10">
        <v>3</v>
      </c>
      <c r="G13" s="10">
        <v>402</v>
      </c>
      <c r="H13" s="11">
        <v>6</v>
      </c>
      <c r="I13" s="12" t="str">
        <f t="shared" si="0"/>
        <v>Sáu</v>
      </c>
      <c r="J13" s="11">
        <v>6</v>
      </c>
      <c r="K13" s="12" t="str">
        <f t="shared" si="1"/>
        <v>Sáu</v>
      </c>
      <c r="L13" s="13"/>
      <c r="M13" s="12" t="str">
        <f t="shared" si="2"/>
        <v>Không</v>
      </c>
      <c r="N13" s="22" t="s">
        <v>176</v>
      </c>
      <c r="O13" s="14">
        <v>1</v>
      </c>
      <c r="P13" s="28">
        <v>3.5</v>
      </c>
      <c r="Q13" s="28" t="s">
        <v>17</v>
      </c>
    </row>
    <row r="14" spans="1:17" s="14" customFormat="1" ht="15" customHeight="1" x14ac:dyDescent="0.25">
      <c r="A14" s="15">
        <f>IF(LEN(B14=0), SUBTOTAL(3,($B$6:B14)),"")</f>
        <v>9</v>
      </c>
      <c r="B14" s="9" t="s">
        <v>65</v>
      </c>
      <c r="C14" s="9" t="s">
        <v>66</v>
      </c>
      <c r="D14" s="9" t="s">
        <v>47</v>
      </c>
      <c r="E14" s="9" t="s">
        <v>67</v>
      </c>
      <c r="F14" s="10">
        <v>1</v>
      </c>
      <c r="G14" s="10">
        <v>305</v>
      </c>
      <c r="H14" s="11">
        <v>7.5</v>
      </c>
      <c r="I14" s="12" t="str">
        <f t="shared" si="0"/>
        <v>Bảy rưỡi</v>
      </c>
      <c r="J14" s="11">
        <v>7.5</v>
      </c>
      <c r="K14" s="12" t="str">
        <f t="shared" si="1"/>
        <v>Bảy rưỡi</v>
      </c>
      <c r="L14" s="13"/>
      <c r="M14" s="12" t="str">
        <f t="shared" si="2"/>
        <v>Không</v>
      </c>
      <c r="N14" s="22" t="s">
        <v>176</v>
      </c>
      <c r="O14" s="14">
        <v>1</v>
      </c>
      <c r="P14" s="28">
        <v>4</v>
      </c>
      <c r="Q14" s="28" t="s">
        <v>18</v>
      </c>
    </row>
    <row r="15" spans="1:17" s="14" customFormat="1" ht="15" customHeight="1" x14ac:dyDescent="0.25">
      <c r="A15" s="15">
        <f>IF(LEN(B15=0), SUBTOTAL(3,($B$6:B15)),"")</f>
        <v>10</v>
      </c>
      <c r="B15" s="9" t="s">
        <v>68</v>
      </c>
      <c r="C15" s="9" t="s">
        <v>69</v>
      </c>
      <c r="D15" s="9" t="s">
        <v>70</v>
      </c>
      <c r="E15" s="9" t="s">
        <v>67</v>
      </c>
      <c r="F15" s="10">
        <v>3</v>
      </c>
      <c r="G15" s="10">
        <v>501</v>
      </c>
      <c r="H15" s="11">
        <v>7.5</v>
      </c>
      <c r="I15" s="12" t="str">
        <f t="shared" si="0"/>
        <v>Bảy rưỡi</v>
      </c>
      <c r="J15" s="11">
        <v>7.5</v>
      </c>
      <c r="K15" s="12" t="str">
        <f t="shared" si="1"/>
        <v>Bảy rưỡi</v>
      </c>
      <c r="L15" s="13"/>
      <c r="M15" s="12" t="str">
        <f t="shared" si="2"/>
        <v>Không</v>
      </c>
      <c r="N15" s="22" t="s">
        <v>176</v>
      </c>
      <c r="O15" s="14">
        <v>1</v>
      </c>
      <c r="P15" s="28">
        <v>4.5</v>
      </c>
      <c r="Q15" s="28" t="s">
        <v>19</v>
      </c>
    </row>
    <row r="16" spans="1:17" s="14" customFormat="1" ht="15" customHeight="1" x14ac:dyDescent="0.25">
      <c r="A16" s="15">
        <f>IF(LEN(B16=0), SUBTOTAL(3,($B$6:B16)),"")</f>
        <v>11</v>
      </c>
      <c r="B16" s="9" t="s">
        <v>48</v>
      </c>
      <c r="C16" s="9" t="s">
        <v>49</v>
      </c>
      <c r="D16" s="10" t="s">
        <v>50</v>
      </c>
      <c r="E16" s="9" t="s">
        <v>71</v>
      </c>
      <c r="F16" s="10">
        <v>2</v>
      </c>
      <c r="G16" s="10">
        <v>311</v>
      </c>
      <c r="H16" s="11">
        <v>4</v>
      </c>
      <c r="I16" s="12" t="str">
        <f t="shared" si="0"/>
        <v>Bốn</v>
      </c>
      <c r="J16" s="11">
        <v>4</v>
      </c>
      <c r="K16" s="12" t="str">
        <f t="shared" si="1"/>
        <v>Bốn</v>
      </c>
      <c r="L16" s="13"/>
      <c r="M16" s="12" t="str">
        <f t="shared" si="2"/>
        <v>Không</v>
      </c>
      <c r="N16" s="22" t="s">
        <v>176</v>
      </c>
      <c r="O16" s="14">
        <v>1</v>
      </c>
      <c r="P16" s="28">
        <v>5</v>
      </c>
      <c r="Q16" s="28" t="s">
        <v>20</v>
      </c>
    </row>
    <row r="17" spans="1:17" s="14" customFormat="1" ht="15" customHeight="1" x14ac:dyDescent="0.25">
      <c r="A17" s="15">
        <f>IF(LEN(B17=0), SUBTOTAL(3,($B$6:B17)),"")</f>
        <v>12</v>
      </c>
      <c r="B17" s="9" t="s">
        <v>72</v>
      </c>
      <c r="C17" s="9" t="s">
        <v>73</v>
      </c>
      <c r="D17" s="10" t="s">
        <v>74</v>
      </c>
      <c r="E17" s="9" t="s">
        <v>36</v>
      </c>
      <c r="F17" s="10">
        <v>2</v>
      </c>
      <c r="G17" s="10">
        <v>501</v>
      </c>
      <c r="H17" s="11">
        <v>0.5</v>
      </c>
      <c r="I17" s="12" t="str">
        <f t="shared" si="0"/>
        <v>Nửa điểm</v>
      </c>
      <c r="J17" s="11">
        <v>0.5</v>
      </c>
      <c r="K17" s="12" t="str">
        <f t="shared" si="1"/>
        <v>Nửa điểm</v>
      </c>
      <c r="L17" s="13"/>
      <c r="M17" s="12" t="str">
        <f t="shared" si="2"/>
        <v>Không</v>
      </c>
      <c r="N17" s="22" t="s">
        <v>176</v>
      </c>
      <c r="O17" s="14">
        <v>1</v>
      </c>
      <c r="P17" s="28">
        <v>5.5</v>
      </c>
      <c r="Q17" s="28" t="s">
        <v>21</v>
      </c>
    </row>
    <row r="18" spans="1:17" s="14" customFormat="1" ht="15" customHeight="1" x14ac:dyDescent="0.25">
      <c r="A18" s="15">
        <f>IF(LEN(B18=0), SUBTOTAL(3,($B$6:B18)),"")</f>
        <v>13</v>
      </c>
      <c r="B18" s="9" t="s">
        <v>75</v>
      </c>
      <c r="C18" s="9" t="s">
        <v>76</v>
      </c>
      <c r="D18" s="10" t="s">
        <v>77</v>
      </c>
      <c r="E18" s="9" t="s">
        <v>36</v>
      </c>
      <c r="F18" s="10">
        <v>2</v>
      </c>
      <c r="G18" s="10">
        <v>403</v>
      </c>
      <c r="H18" s="11">
        <v>6</v>
      </c>
      <c r="I18" s="12" t="str">
        <f t="shared" si="0"/>
        <v>Sáu</v>
      </c>
      <c r="J18" s="11">
        <v>6</v>
      </c>
      <c r="K18" s="12" t="str">
        <f t="shared" si="1"/>
        <v>Sáu</v>
      </c>
      <c r="L18" s="13"/>
      <c r="M18" s="12" t="str">
        <f t="shared" si="2"/>
        <v>Không</v>
      </c>
      <c r="N18" s="22" t="s">
        <v>176</v>
      </c>
      <c r="O18" s="14">
        <v>1</v>
      </c>
      <c r="P18" s="28">
        <v>6</v>
      </c>
      <c r="Q18" s="28" t="s">
        <v>22</v>
      </c>
    </row>
    <row r="19" spans="1:17" s="14" customFormat="1" ht="15" customHeight="1" x14ac:dyDescent="0.25">
      <c r="A19" s="15">
        <f>IF(LEN(B19=0), SUBTOTAL(3,($B$6:B19)),"")</f>
        <v>14</v>
      </c>
      <c r="B19" s="9" t="s">
        <v>78</v>
      </c>
      <c r="C19" s="9" t="s">
        <v>79</v>
      </c>
      <c r="D19" s="10" t="s">
        <v>74</v>
      </c>
      <c r="E19" s="9" t="s">
        <v>36</v>
      </c>
      <c r="F19" s="10">
        <v>2</v>
      </c>
      <c r="G19" s="10">
        <v>403</v>
      </c>
      <c r="H19" s="11">
        <v>0.5</v>
      </c>
      <c r="I19" s="12" t="str">
        <f t="shared" si="0"/>
        <v>Nửa điểm</v>
      </c>
      <c r="J19" s="11">
        <v>0.5</v>
      </c>
      <c r="K19" s="12" t="str">
        <f t="shared" si="1"/>
        <v>Nửa điểm</v>
      </c>
      <c r="L19" s="13"/>
      <c r="M19" s="12" t="str">
        <f t="shared" si="2"/>
        <v>Không</v>
      </c>
      <c r="N19" s="22" t="s">
        <v>176</v>
      </c>
      <c r="O19" s="14">
        <v>1</v>
      </c>
      <c r="P19" s="28">
        <v>6.5</v>
      </c>
      <c r="Q19" s="28" t="s">
        <v>23</v>
      </c>
    </row>
    <row r="20" spans="1:17" s="14" customFormat="1" ht="15" customHeight="1" x14ac:dyDescent="0.25">
      <c r="A20" s="15">
        <f>IF(LEN(B20=0), SUBTOTAL(3,($B$6:B20)),"")</f>
        <v>15</v>
      </c>
      <c r="B20" s="9" t="s">
        <v>80</v>
      </c>
      <c r="C20" s="9" t="s">
        <v>81</v>
      </c>
      <c r="D20" s="10" t="s">
        <v>82</v>
      </c>
      <c r="E20" s="9" t="s">
        <v>36</v>
      </c>
      <c r="F20" s="10">
        <v>1</v>
      </c>
      <c r="G20" s="10">
        <v>401</v>
      </c>
      <c r="H20" s="11">
        <v>2.5</v>
      </c>
      <c r="I20" s="12" t="str">
        <f t="shared" si="0"/>
        <v>Hai rưỡi</v>
      </c>
      <c r="J20" s="11">
        <v>2.5</v>
      </c>
      <c r="K20" s="12" t="str">
        <f t="shared" si="1"/>
        <v>Hai rưỡi</v>
      </c>
      <c r="L20" s="13"/>
      <c r="M20" s="12" t="str">
        <f t="shared" si="2"/>
        <v>Không</v>
      </c>
      <c r="N20" s="22" t="s">
        <v>176</v>
      </c>
      <c r="O20" s="14">
        <v>1</v>
      </c>
      <c r="P20" s="28">
        <v>7</v>
      </c>
      <c r="Q20" s="28" t="s">
        <v>24</v>
      </c>
    </row>
    <row r="21" spans="1:17" s="14" customFormat="1" ht="15" customHeight="1" x14ac:dyDescent="0.25">
      <c r="A21" s="15">
        <f>IF(LEN(B21=0), SUBTOTAL(3,($B$6:B21)),"")</f>
        <v>16</v>
      </c>
      <c r="B21" s="9" t="s">
        <v>83</v>
      </c>
      <c r="C21" s="9" t="s">
        <v>84</v>
      </c>
      <c r="D21" s="10" t="s">
        <v>85</v>
      </c>
      <c r="E21" s="9" t="s">
        <v>36</v>
      </c>
      <c r="F21" s="10">
        <v>1</v>
      </c>
      <c r="G21" s="10">
        <v>401</v>
      </c>
      <c r="H21" s="11">
        <v>0.5</v>
      </c>
      <c r="I21" s="12" t="str">
        <f t="shared" si="0"/>
        <v>Nửa điểm</v>
      </c>
      <c r="J21" s="11">
        <v>0.5</v>
      </c>
      <c r="K21" s="12" t="str">
        <f t="shared" si="1"/>
        <v>Nửa điểm</v>
      </c>
      <c r="L21" s="13"/>
      <c r="M21" s="12" t="str">
        <f t="shared" si="2"/>
        <v>Không</v>
      </c>
      <c r="N21" s="22" t="s">
        <v>176</v>
      </c>
      <c r="O21" s="14">
        <v>1</v>
      </c>
      <c r="P21" s="28">
        <v>7.5</v>
      </c>
      <c r="Q21" s="28" t="s">
        <v>25</v>
      </c>
    </row>
    <row r="22" spans="1:17" s="14" customFormat="1" ht="15" customHeight="1" x14ac:dyDescent="0.25">
      <c r="A22" s="15">
        <f>IF(LEN(B22=0), SUBTOTAL(3,($B$6:B22)),"")</f>
        <v>17</v>
      </c>
      <c r="B22" s="9" t="s">
        <v>86</v>
      </c>
      <c r="C22" s="9" t="s">
        <v>87</v>
      </c>
      <c r="D22" s="10" t="s">
        <v>82</v>
      </c>
      <c r="E22" s="9" t="s">
        <v>36</v>
      </c>
      <c r="F22" s="10">
        <v>1</v>
      </c>
      <c r="G22" s="10">
        <v>401</v>
      </c>
      <c r="H22" s="11">
        <v>1.5</v>
      </c>
      <c r="I22" s="12" t="str">
        <f t="shared" si="0"/>
        <v>Một rưỡi</v>
      </c>
      <c r="J22" s="11">
        <v>1.5</v>
      </c>
      <c r="K22" s="12" t="str">
        <f t="shared" si="1"/>
        <v>Một rưỡi</v>
      </c>
      <c r="L22" s="13"/>
      <c r="M22" s="12" t="str">
        <f t="shared" si="2"/>
        <v>Không</v>
      </c>
      <c r="N22" s="22" t="s">
        <v>176</v>
      </c>
      <c r="O22" s="14">
        <v>1</v>
      </c>
      <c r="P22" s="28">
        <v>8</v>
      </c>
      <c r="Q22" s="28" t="s">
        <v>26</v>
      </c>
    </row>
    <row r="23" spans="1:17" s="14" customFormat="1" ht="15" customHeight="1" x14ac:dyDescent="0.25">
      <c r="A23" s="15">
        <f>IF(LEN(B23=0), SUBTOTAL(3,($B$6:B23)),"")</f>
        <v>18</v>
      </c>
      <c r="B23" s="9" t="s">
        <v>88</v>
      </c>
      <c r="C23" s="9" t="s">
        <v>89</v>
      </c>
      <c r="D23" s="10" t="s">
        <v>90</v>
      </c>
      <c r="E23" s="9" t="s">
        <v>91</v>
      </c>
      <c r="F23" s="10">
        <v>13</v>
      </c>
      <c r="G23" s="10">
        <v>101</v>
      </c>
      <c r="H23" s="11">
        <v>4.5</v>
      </c>
      <c r="I23" s="12" t="str">
        <f t="shared" si="0"/>
        <v>Bốn rưỡi</v>
      </c>
      <c r="J23" s="11">
        <v>4.5</v>
      </c>
      <c r="K23" s="12" t="str">
        <f t="shared" si="1"/>
        <v>Bốn rưỡi</v>
      </c>
      <c r="L23" s="13"/>
      <c r="M23" s="12" t="str">
        <f t="shared" si="2"/>
        <v>Không</v>
      </c>
      <c r="N23" s="22" t="s">
        <v>176</v>
      </c>
      <c r="O23" s="14">
        <v>1</v>
      </c>
      <c r="P23" s="28">
        <v>8.5</v>
      </c>
      <c r="Q23" s="28" t="s">
        <v>27</v>
      </c>
    </row>
    <row r="24" spans="1:17" s="14" customFormat="1" ht="15" customHeight="1" x14ac:dyDescent="0.25">
      <c r="A24" s="15">
        <f>IF(LEN(B24=0), SUBTOTAL(3,($B$6:B24)),"")</f>
        <v>19</v>
      </c>
      <c r="B24" s="9" t="s">
        <v>92</v>
      </c>
      <c r="C24" s="9" t="s">
        <v>93</v>
      </c>
      <c r="D24" s="10" t="s">
        <v>94</v>
      </c>
      <c r="E24" s="9" t="s">
        <v>91</v>
      </c>
      <c r="F24" s="10">
        <v>14</v>
      </c>
      <c r="G24" s="10">
        <v>201</v>
      </c>
      <c r="H24" s="11">
        <v>5</v>
      </c>
      <c r="I24" s="12" t="str">
        <f t="shared" si="0"/>
        <v>Năm</v>
      </c>
      <c r="J24" s="11">
        <v>5</v>
      </c>
      <c r="K24" s="12" t="str">
        <f t="shared" si="1"/>
        <v>Năm</v>
      </c>
      <c r="L24" s="13"/>
      <c r="M24" s="12" t="str">
        <f t="shared" si="2"/>
        <v>Không</v>
      </c>
      <c r="N24" s="22" t="s">
        <v>176</v>
      </c>
      <c r="O24" s="14">
        <v>1</v>
      </c>
      <c r="P24" s="28">
        <v>9</v>
      </c>
      <c r="Q24" s="28" t="s">
        <v>28</v>
      </c>
    </row>
    <row r="25" spans="1:17" s="14" customFormat="1" ht="15" customHeight="1" x14ac:dyDescent="0.25">
      <c r="A25" s="15">
        <f>IF(LEN(B25=0), SUBTOTAL(3,($B$6:B25)),"")</f>
        <v>20</v>
      </c>
      <c r="B25" s="9" t="s">
        <v>96</v>
      </c>
      <c r="C25" s="9" t="s">
        <v>95</v>
      </c>
      <c r="D25" s="10" t="s">
        <v>94</v>
      </c>
      <c r="E25" s="9" t="s">
        <v>91</v>
      </c>
      <c r="F25" s="10">
        <v>14</v>
      </c>
      <c r="G25" s="10">
        <v>201</v>
      </c>
      <c r="H25" s="11">
        <v>5</v>
      </c>
      <c r="I25" s="12" t="str">
        <f t="shared" si="0"/>
        <v>Năm</v>
      </c>
      <c r="J25" s="11">
        <v>5</v>
      </c>
      <c r="K25" s="12" t="str">
        <f t="shared" si="1"/>
        <v>Năm</v>
      </c>
      <c r="L25" s="13"/>
      <c r="M25" s="12" t="str">
        <f t="shared" si="2"/>
        <v>Không</v>
      </c>
      <c r="N25" s="22" t="s">
        <v>176</v>
      </c>
      <c r="O25" s="14">
        <v>1</v>
      </c>
      <c r="P25" s="28">
        <v>9.5</v>
      </c>
      <c r="Q25" s="28" t="s">
        <v>29</v>
      </c>
    </row>
    <row r="26" spans="1:17" s="14" customFormat="1" ht="15" customHeight="1" x14ac:dyDescent="0.25">
      <c r="A26" s="15">
        <f>IF(LEN(B26=0), SUBTOTAL(3,($B$6:B26)),"")</f>
        <v>21</v>
      </c>
      <c r="B26" s="9" t="s">
        <v>97</v>
      </c>
      <c r="C26" s="9" t="s">
        <v>98</v>
      </c>
      <c r="D26" s="10" t="s">
        <v>99</v>
      </c>
      <c r="E26" s="9" t="s">
        <v>91</v>
      </c>
      <c r="F26" s="10">
        <v>5</v>
      </c>
      <c r="G26" s="10">
        <v>603</v>
      </c>
      <c r="H26" s="11">
        <v>8.5</v>
      </c>
      <c r="I26" s="12" t="str">
        <f t="shared" si="0"/>
        <v>Tám rưỡi</v>
      </c>
      <c r="J26" s="11">
        <v>8.5</v>
      </c>
      <c r="K26" s="12" t="str">
        <f t="shared" si="1"/>
        <v>Tám rưỡi</v>
      </c>
      <c r="L26" s="13"/>
      <c r="M26" s="12" t="str">
        <f t="shared" si="2"/>
        <v>Không</v>
      </c>
      <c r="N26" s="22" t="s">
        <v>176</v>
      </c>
      <c r="O26" s="14">
        <v>1</v>
      </c>
      <c r="P26" s="28">
        <v>10</v>
      </c>
      <c r="Q26" s="28" t="s">
        <v>30</v>
      </c>
    </row>
    <row r="27" spans="1:17" s="14" customFormat="1" ht="15" customHeight="1" x14ac:dyDescent="0.25">
      <c r="A27" s="15">
        <f>IF(LEN(B27=0), SUBTOTAL(3,($B$6:B27)),"")</f>
        <v>22</v>
      </c>
      <c r="B27" s="9" t="s">
        <v>100</v>
      </c>
      <c r="C27" s="9" t="s">
        <v>101</v>
      </c>
      <c r="D27" s="10" t="s">
        <v>102</v>
      </c>
      <c r="E27" s="9" t="s">
        <v>91</v>
      </c>
      <c r="F27" s="10">
        <v>10</v>
      </c>
      <c r="G27" s="10">
        <v>505</v>
      </c>
      <c r="H27" s="11">
        <v>2</v>
      </c>
      <c r="I27" s="12" t="str">
        <f t="shared" si="0"/>
        <v>Hai</v>
      </c>
      <c r="J27" s="11">
        <v>2</v>
      </c>
      <c r="K27" s="12" t="str">
        <f t="shared" si="1"/>
        <v>Hai</v>
      </c>
      <c r="L27" s="13"/>
      <c r="M27" s="12" t="str">
        <f t="shared" si="2"/>
        <v>Không</v>
      </c>
      <c r="N27" s="22" t="s">
        <v>176</v>
      </c>
      <c r="O27" s="14">
        <v>1</v>
      </c>
    </row>
    <row r="28" spans="1:17" s="14" customFormat="1" ht="15" customHeight="1" x14ac:dyDescent="0.25">
      <c r="A28" s="15">
        <f>IF(LEN(B28=0), SUBTOTAL(3,($B$6:B28)),"")</f>
        <v>23</v>
      </c>
      <c r="B28" s="9" t="s">
        <v>103</v>
      </c>
      <c r="C28" s="9" t="s">
        <v>104</v>
      </c>
      <c r="D28" s="10" t="s">
        <v>118</v>
      </c>
      <c r="E28" s="9" t="s">
        <v>91</v>
      </c>
      <c r="F28" s="10">
        <v>1</v>
      </c>
      <c r="G28" s="10">
        <v>503</v>
      </c>
      <c r="H28" s="11">
        <v>5.5</v>
      </c>
      <c r="I28" s="12" t="str">
        <f t="shared" si="0"/>
        <v>Năm rưỡi</v>
      </c>
      <c r="J28" s="11">
        <v>5.5</v>
      </c>
      <c r="K28" s="12" t="str">
        <f t="shared" si="1"/>
        <v>Năm rưỡi</v>
      </c>
      <c r="L28" s="13"/>
      <c r="M28" s="12" t="str">
        <f t="shared" si="2"/>
        <v>Không</v>
      </c>
      <c r="N28" s="22" t="s">
        <v>176</v>
      </c>
      <c r="O28" s="14">
        <v>1</v>
      </c>
      <c r="P28" s="28">
        <v>0.5</v>
      </c>
      <c r="Q28" s="28" t="s">
        <v>11</v>
      </c>
    </row>
    <row r="29" spans="1:17" s="14" customFormat="1" ht="15" customHeight="1" x14ac:dyDescent="0.25">
      <c r="A29" s="15">
        <f>IF(LEN(B29=0), SUBTOTAL(3,($B$6:B29)),"")</f>
        <v>24</v>
      </c>
      <c r="B29" s="9" t="s">
        <v>105</v>
      </c>
      <c r="C29" s="9" t="s">
        <v>106</v>
      </c>
      <c r="D29" s="10" t="s">
        <v>107</v>
      </c>
      <c r="E29" s="9" t="s">
        <v>91</v>
      </c>
      <c r="F29" s="10">
        <v>11</v>
      </c>
      <c r="G29" s="10">
        <v>603</v>
      </c>
      <c r="H29" s="11">
        <v>5</v>
      </c>
      <c r="I29" s="12" t="str">
        <f t="shared" si="0"/>
        <v>Năm</v>
      </c>
      <c r="J29" s="11">
        <v>5</v>
      </c>
      <c r="K29" s="12" t="str">
        <f t="shared" si="1"/>
        <v>Năm</v>
      </c>
      <c r="L29" s="13"/>
      <c r="M29" s="12" t="str">
        <f t="shared" si="2"/>
        <v>Không</v>
      </c>
      <c r="N29" s="22" t="s">
        <v>176</v>
      </c>
      <c r="O29" s="14">
        <v>1</v>
      </c>
      <c r="P29" s="28">
        <v>1</v>
      </c>
      <c r="Q29" s="28" t="s">
        <v>12</v>
      </c>
    </row>
    <row r="30" spans="1:17" s="14" customFormat="1" ht="15" customHeight="1" x14ac:dyDescent="0.25">
      <c r="A30" s="15">
        <f>IF(LEN(B30=0), SUBTOTAL(3,($B$6:B30)),"")</f>
        <v>25</v>
      </c>
      <c r="B30" s="9" t="s">
        <v>108</v>
      </c>
      <c r="C30" s="9" t="s">
        <v>109</v>
      </c>
      <c r="D30" s="9" t="s">
        <v>110</v>
      </c>
      <c r="E30" s="9" t="s">
        <v>111</v>
      </c>
      <c r="F30" s="10">
        <v>2</v>
      </c>
      <c r="G30" s="10">
        <v>701</v>
      </c>
      <c r="H30" s="11">
        <v>6</v>
      </c>
      <c r="I30" s="12" t="str">
        <f t="shared" si="0"/>
        <v>Sáu</v>
      </c>
      <c r="J30" s="11">
        <v>6</v>
      </c>
      <c r="K30" s="12" t="str">
        <f t="shared" si="1"/>
        <v>Sáu</v>
      </c>
      <c r="L30" s="13"/>
      <c r="M30" s="12" t="str">
        <f t="shared" si="2"/>
        <v>Không</v>
      </c>
      <c r="N30" s="22" t="s">
        <v>176</v>
      </c>
      <c r="O30" s="14">
        <v>1</v>
      </c>
      <c r="P30" s="28">
        <v>1.5</v>
      </c>
      <c r="Q30" s="28" t="s">
        <v>13</v>
      </c>
    </row>
    <row r="31" spans="1:17" s="14" customFormat="1" ht="15" customHeight="1" x14ac:dyDescent="0.25">
      <c r="A31" s="15">
        <f>IF(LEN(B31=0), SUBTOTAL(3,($B$6:B31)),"")</f>
        <v>26</v>
      </c>
      <c r="B31" s="9" t="s">
        <v>112</v>
      </c>
      <c r="C31" s="9" t="s">
        <v>113</v>
      </c>
      <c r="D31" s="9" t="s">
        <v>114</v>
      </c>
      <c r="E31" s="9" t="s">
        <v>111</v>
      </c>
      <c r="F31" s="10">
        <v>3</v>
      </c>
      <c r="G31" s="10">
        <v>503</v>
      </c>
      <c r="H31" s="11">
        <v>5</v>
      </c>
      <c r="I31" s="12" t="str">
        <f t="shared" si="0"/>
        <v>Năm</v>
      </c>
      <c r="J31" s="11">
        <v>5</v>
      </c>
      <c r="K31" s="12" t="str">
        <f t="shared" si="1"/>
        <v>Năm</v>
      </c>
      <c r="L31" s="13"/>
      <c r="M31" s="12" t="str">
        <f t="shared" si="2"/>
        <v>Không</v>
      </c>
      <c r="N31" s="22" t="s">
        <v>176</v>
      </c>
      <c r="O31" s="14">
        <v>1</v>
      </c>
      <c r="P31" s="28">
        <v>2</v>
      </c>
      <c r="Q31" s="28" t="s">
        <v>14</v>
      </c>
    </row>
    <row r="32" spans="1:17" s="14" customFormat="1" ht="15" customHeight="1" x14ac:dyDescent="0.25">
      <c r="A32" s="15">
        <f>IF(LEN(B32=0), SUBTOTAL(3,($B$6:B32)),"")</f>
        <v>27</v>
      </c>
      <c r="B32" s="9" t="s">
        <v>115</v>
      </c>
      <c r="C32" s="9" t="s">
        <v>116</v>
      </c>
      <c r="D32" s="9" t="s">
        <v>119</v>
      </c>
      <c r="E32" s="9" t="s">
        <v>111</v>
      </c>
      <c r="F32" s="10">
        <v>4</v>
      </c>
      <c r="G32" s="10">
        <v>501</v>
      </c>
      <c r="H32" s="11">
        <v>4</v>
      </c>
      <c r="I32" s="12" t="str">
        <f t="shared" si="0"/>
        <v>Bốn</v>
      </c>
      <c r="J32" s="11">
        <v>4</v>
      </c>
      <c r="K32" s="12" t="str">
        <f t="shared" si="1"/>
        <v>Bốn</v>
      </c>
      <c r="L32" s="13"/>
      <c r="M32" s="12" t="str">
        <f t="shared" si="2"/>
        <v>Không</v>
      </c>
      <c r="N32" s="22" t="s">
        <v>176</v>
      </c>
      <c r="O32" s="14">
        <v>1</v>
      </c>
      <c r="P32" s="28">
        <v>2.5</v>
      </c>
      <c r="Q32" s="28" t="s">
        <v>15</v>
      </c>
    </row>
    <row r="33" spans="1:17" s="14" customFormat="1" ht="15" customHeight="1" x14ac:dyDescent="0.25">
      <c r="A33" s="15">
        <f>IF(LEN(B33=0), SUBTOTAL(3,($B$6:B33)),"")</f>
        <v>28</v>
      </c>
      <c r="B33" s="9" t="s">
        <v>120</v>
      </c>
      <c r="C33" s="9" t="s">
        <v>121</v>
      </c>
      <c r="D33" s="9" t="s">
        <v>122</v>
      </c>
      <c r="E33" s="9" t="s">
        <v>111</v>
      </c>
      <c r="F33" s="10">
        <v>4</v>
      </c>
      <c r="G33" s="10">
        <v>605</v>
      </c>
      <c r="H33" s="11">
        <v>6</v>
      </c>
      <c r="I33" s="12" t="str">
        <f t="shared" si="0"/>
        <v>Sáu</v>
      </c>
      <c r="J33" s="11">
        <v>6</v>
      </c>
      <c r="K33" s="12" t="str">
        <f t="shared" si="1"/>
        <v>Sáu</v>
      </c>
      <c r="L33" s="13"/>
      <c r="M33" s="12" t="str">
        <f t="shared" si="2"/>
        <v>Không</v>
      </c>
      <c r="N33" s="22" t="s">
        <v>176</v>
      </c>
      <c r="O33" s="14">
        <v>1</v>
      </c>
      <c r="P33" s="28">
        <v>3</v>
      </c>
      <c r="Q33" s="28" t="s">
        <v>16</v>
      </c>
    </row>
    <row r="34" spans="1:17" s="14" customFormat="1" ht="15" customHeight="1" x14ac:dyDescent="0.25">
      <c r="A34" s="15">
        <f>IF(LEN(B34=0), SUBTOTAL(3,($B$6:B34)),"")</f>
        <v>29</v>
      </c>
      <c r="B34" s="9" t="s">
        <v>123</v>
      </c>
      <c r="C34" s="9" t="s">
        <v>124</v>
      </c>
      <c r="D34" s="9" t="s">
        <v>125</v>
      </c>
      <c r="E34" s="9" t="s">
        <v>111</v>
      </c>
      <c r="F34" s="10">
        <v>6</v>
      </c>
      <c r="G34" s="10">
        <v>603</v>
      </c>
      <c r="H34" s="11">
        <v>1</v>
      </c>
      <c r="I34" s="12" t="str">
        <f t="shared" si="0"/>
        <v>Một</v>
      </c>
      <c r="J34" s="11">
        <v>1</v>
      </c>
      <c r="K34" s="12" t="str">
        <f t="shared" si="1"/>
        <v>Một</v>
      </c>
      <c r="L34" s="13"/>
      <c r="M34" s="12" t="str">
        <f t="shared" si="2"/>
        <v>Không</v>
      </c>
      <c r="N34" s="22" t="s">
        <v>176</v>
      </c>
      <c r="O34" s="14">
        <v>1</v>
      </c>
      <c r="P34" s="28">
        <v>3.5</v>
      </c>
      <c r="Q34" s="28" t="s">
        <v>17</v>
      </c>
    </row>
    <row r="35" spans="1:17" s="14" customFormat="1" ht="15" customHeight="1" x14ac:dyDescent="0.25">
      <c r="A35" s="15">
        <f>IF(LEN(B35=0), SUBTOTAL(3,($B$6:B35)),"")</f>
        <v>30</v>
      </c>
      <c r="B35" s="9" t="s">
        <v>126</v>
      </c>
      <c r="C35" s="9" t="s">
        <v>127</v>
      </c>
      <c r="D35" s="9" t="s">
        <v>117</v>
      </c>
      <c r="E35" s="9" t="s">
        <v>111</v>
      </c>
      <c r="F35" s="10">
        <v>6</v>
      </c>
      <c r="G35" s="10">
        <v>603</v>
      </c>
      <c r="H35" s="11">
        <v>3.5</v>
      </c>
      <c r="I35" s="12" t="str">
        <f t="shared" si="0"/>
        <v>Ba rưỡi</v>
      </c>
      <c r="J35" s="11">
        <v>3.5</v>
      </c>
      <c r="K35" s="12" t="str">
        <f t="shared" si="1"/>
        <v>Ba rưỡi</v>
      </c>
      <c r="L35" s="13"/>
      <c r="M35" s="12" t="str">
        <f t="shared" si="2"/>
        <v>Không</v>
      </c>
      <c r="N35" s="22" t="s">
        <v>176</v>
      </c>
      <c r="O35" s="14">
        <v>1</v>
      </c>
      <c r="P35" s="28">
        <v>4</v>
      </c>
      <c r="Q35" s="28" t="s">
        <v>18</v>
      </c>
    </row>
    <row r="36" spans="1:17" s="14" customFormat="1" ht="15" customHeight="1" x14ac:dyDescent="0.25">
      <c r="A36" s="15">
        <f>IF(LEN(B36=0), SUBTOTAL(3,($B$6:B36)),"")</f>
        <v>31</v>
      </c>
      <c r="B36" s="9" t="s">
        <v>128</v>
      </c>
      <c r="C36" s="9" t="s">
        <v>129</v>
      </c>
      <c r="D36" s="9" t="s">
        <v>130</v>
      </c>
      <c r="E36" s="9" t="s">
        <v>111</v>
      </c>
      <c r="F36" s="10">
        <v>6</v>
      </c>
      <c r="G36" s="10">
        <v>502</v>
      </c>
      <c r="H36" s="11">
        <v>6</v>
      </c>
      <c r="I36" s="12" t="str">
        <f t="shared" si="0"/>
        <v>Sáu</v>
      </c>
      <c r="J36" s="11">
        <v>6</v>
      </c>
      <c r="K36" s="12" t="str">
        <f t="shared" si="1"/>
        <v>Sáu</v>
      </c>
      <c r="L36" s="13"/>
      <c r="M36" s="12" t="str">
        <f t="shared" si="2"/>
        <v>Không</v>
      </c>
      <c r="N36" s="22" t="s">
        <v>176</v>
      </c>
      <c r="O36" s="14">
        <v>1</v>
      </c>
      <c r="P36" s="28">
        <v>4.5</v>
      </c>
      <c r="Q36" s="28" t="s">
        <v>19</v>
      </c>
    </row>
    <row r="37" spans="1:17" s="14" customFormat="1" ht="15" customHeight="1" x14ac:dyDescent="0.25">
      <c r="A37" s="15">
        <f>IF(LEN(B37=0), SUBTOTAL(3,($B$6:B37)),"")</f>
        <v>32</v>
      </c>
      <c r="B37" s="9" t="s">
        <v>131</v>
      </c>
      <c r="C37" s="9" t="s">
        <v>132</v>
      </c>
      <c r="D37" s="9" t="s">
        <v>117</v>
      </c>
      <c r="E37" s="9" t="s">
        <v>111</v>
      </c>
      <c r="F37" s="10">
        <v>7</v>
      </c>
      <c r="G37" s="10">
        <v>305</v>
      </c>
      <c r="H37" s="11">
        <v>4.5</v>
      </c>
      <c r="I37" s="12" t="str">
        <f t="shared" si="0"/>
        <v>Bốn rưỡi</v>
      </c>
      <c r="J37" s="11">
        <v>4.5</v>
      </c>
      <c r="K37" s="12" t="str">
        <f t="shared" si="1"/>
        <v>Bốn rưỡi</v>
      </c>
      <c r="L37" s="13"/>
      <c r="M37" s="12" t="str">
        <f t="shared" si="2"/>
        <v>Không</v>
      </c>
      <c r="N37" s="22" t="s">
        <v>176</v>
      </c>
      <c r="O37" s="14">
        <v>1</v>
      </c>
      <c r="P37" s="28">
        <v>5</v>
      </c>
      <c r="Q37" s="28" t="s">
        <v>20</v>
      </c>
    </row>
    <row r="38" spans="1:17" s="14" customFormat="1" ht="15" customHeight="1" x14ac:dyDescent="0.25">
      <c r="A38" s="15">
        <f>IF(LEN(B38=0), SUBTOTAL(3,($B$6:B38)),"")</f>
        <v>33</v>
      </c>
      <c r="B38" s="9" t="s">
        <v>133</v>
      </c>
      <c r="C38" s="9" t="s">
        <v>134</v>
      </c>
      <c r="D38" s="10" t="s">
        <v>38</v>
      </c>
      <c r="E38" s="9" t="s">
        <v>111</v>
      </c>
      <c r="F38" s="10">
        <v>8</v>
      </c>
      <c r="G38" s="10">
        <v>403</v>
      </c>
      <c r="H38" s="11">
        <v>6</v>
      </c>
      <c r="I38" s="12" t="str">
        <f t="shared" ref="I38:I60" si="3">VLOOKUP(H38,$P$6:$Q$60,2)</f>
        <v>Sáu</v>
      </c>
      <c r="J38" s="11">
        <v>6</v>
      </c>
      <c r="K38" s="12" t="str">
        <f t="shared" ref="K38:K60" si="4">VLOOKUP(J38,$P$6:$Q$60,2)</f>
        <v>Sáu</v>
      </c>
      <c r="L38" s="13"/>
      <c r="M38" s="12" t="str">
        <f t="shared" ref="M38:M60" si="5">VLOOKUP(L38,$P$6:$Q$60,2)</f>
        <v>Không</v>
      </c>
      <c r="N38" s="22" t="s">
        <v>176</v>
      </c>
      <c r="O38" s="14">
        <v>1</v>
      </c>
      <c r="P38" s="28">
        <v>5.5</v>
      </c>
      <c r="Q38" s="28" t="s">
        <v>21</v>
      </c>
    </row>
    <row r="39" spans="1:17" s="14" customFormat="1" ht="15" customHeight="1" x14ac:dyDescent="0.25">
      <c r="A39" s="15">
        <f>IF(LEN(B39=0), SUBTOTAL(3,($B$6:B39)),"")</f>
        <v>34</v>
      </c>
      <c r="B39" s="9" t="s">
        <v>135</v>
      </c>
      <c r="C39" s="9" t="s">
        <v>136</v>
      </c>
      <c r="D39" s="10" t="s">
        <v>137</v>
      </c>
      <c r="E39" s="9" t="s">
        <v>111</v>
      </c>
      <c r="F39" s="10">
        <v>8</v>
      </c>
      <c r="G39" s="10">
        <v>403</v>
      </c>
      <c r="H39" s="11">
        <v>7.5</v>
      </c>
      <c r="I39" s="12" t="str">
        <f t="shared" si="3"/>
        <v>Bảy rưỡi</v>
      </c>
      <c r="J39" s="11">
        <v>7.5</v>
      </c>
      <c r="K39" s="12" t="str">
        <f t="shared" si="4"/>
        <v>Bảy rưỡi</v>
      </c>
      <c r="L39" s="13"/>
      <c r="M39" s="12" t="str">
        <f t="shared" si="5"/>
        <v>Không</v>
      </c>
      <c r="N39" s="22" t="s">
        <v>176</v>
      </c>
      <c r="O39" s="14">
        <v>1</v>
      </c>
      <c r="P39" s="28">
        <v>6</v>
      </c>
      <c r="Q39" s="28" t="s">
        <v>22</v>
      </c>
    </row>
    <row r="40" spans="1:17" s="14" customFormat="1" ht="15" customHeight="1" x14ac:dyDescent="0.25">
      <c r="A40" s="15">
        <f>IF(LEN(B40=0), SUBTOTAL(3,($B$6:B40)),"")</f>
        <v>35</v>
      </c>
      <c r="B40" s="9" t="s">
        <v>138</v>
      </c>
      <c r="C40" s="9" t="s">
        <v>139</v>
      </c>
      <c r="D40" s="10" t="s">
        <v>140</v>
      </c>
      <c r="E40" s="9" t="s">
        <v>111</v>
      </c>
      <c r="F40" s="10">
        <v>8</v>
      </c>
      <c r="G40" s="10">
        <v>502</v>
      </c>
      <c r="H40" s="11">
        <v>4</v>
      </c>
      <c r="I40" s="12" t="str">
        <f t="shared" si="3"/>
        <v>Bốn</v>
      </c>
      <c r="J40" s="11">
        <v>4</v>
      </c>
      <c r="K40" s="12" t="str">
        <f t="shared" si="4"/>
        <v>Bốn</v>
      </c>
      <c r="L40" s="13"/>
      <c r="M40" s="12" t="str">
        <f t="shared" si="5"/>
        <v>Không</v>
      </c>
      <c r="N40" s="22" t="s">
        <v>176</v>
      </c>
      <c r="O40" s="14">
        <v>1</v>
      </c>
      <c r="P40" s="28">
        <v>6.5</v>
      </c>
      <c r="Q40" s="28" t="s">
        <v>23</v>
      </c>
    </row>
    <row r="41" spans="1:17" s="14" customFormat="1" ht="15" customHeight="1" x14ac:dyDescent="0.25">
      <c r="A41" s="15">
        <f>IF(LEN(B41=0), SUBTOTAL(3,($B$6:B41)),"")</f>
        <v>36</v>
      </c>
      <c r="B41" s="9" t="s">
        <v>141</v>
      </c>
      <c r="C41" s="9" t="s">
        <v>142</v>
      </c>
      <c r="D41" s="10" t="s">
        <v>117</v>
      </c>
      <c r="E41" s="9" t="s">
        <v>111</v>
      </c>
      <c r="F41" s="10">
        <v>8</v>
      </c>
      <c r="G41" s="10">
        <v>402</v>
      </c>
      <c r="H41" s="11">
        <v>7</v>
      </c>
      <c r="I41" s="12" t="str">
        <f t="shared" si="3"/>
        <v>Bảy</v>
      </c>
      <c r="J41" s="11">
        <v>7</v>
      </c>
      <c r="K41" s="12" t="str">
        <f t="shared" si="4"/>
        <v>Bảy</v>
      </c>
      <c r="L41" s="13"/>
      <c r="M41" s="12" t="str">
        <f t="shared" si="5"/>
        <v>Không</v>
      </c>
      <c r="N41" s="22" t="s">
        <v>176</v>
      </c>
      <c r="O41" s="14">
        <v>1</v>
      </c>
      <c r="P41" s="28">
        <v>7</v>
      </c>
      <c r="Q41" s="28" t="s">
        <v>24</v>
      </c>
    </row>
    <row r="42" spans="1:17" s="14" customFormat="1" ht="15" customHeight="1" x14ac:dyDescent="0.25">
      <c r="A42" s="15">
        <f>IF(LEN(B42=0), SUBTOTAL(3,($B$6:B42)),"")</f>
        <v>37</v>
      </c>
      <c r="B42" s="9" t="s">
        <v>143</v>
      </c>
      <c r="C42" s="9" t="s">
        <v>144</v>
      </c>
      <c r="D42" s="10" t="s">
        <v>117</v>
      </c>
      <c r="E42" s="9" t="s">
        <v>111</v>
      </c>
      <c r="F42" s="10">
        <v>8</v>
      </c>
      <c r="G42" s="10">
        <v>403</v>
      </c>
      <c r="H42" s="11">
        <v>5.5</v>
      </c>
      <c r="I42" s="12" t="str">
        <f t="shared" si="3"/>
        <v>Năm rưỡi</v>
      </c>
      <c r="J42" s="11">
        <v>5.5</v>
      </c>
      <c r="K42" s="12" t="str">
        <f t="shared" si="4"/>
        <v>Năm rưỡi</v>
      </c>
      <c r="L42" s="13"/>
      <c r="M42" s="12" t="str">
        <f t="shared" si="5"/>
        <v>Không</v>
      </c>
      <c r="N42" s="22" t="s">
        <v>176</v>
      </c>
      <c r="O42" s="14">
        <v>1</v>
      </c>
      <c r="P42" s="28">
        <v>7.5</v>
      </c>
      <c r="Q42" s="28" t="s">
        <v>25</v>
      </c>
    </row>
    <row r="43" spans="1:17" s="14" customFormat="1" ht="15" customHeight="1" x14ac:dyDescent="0.25">
      <c r="A43" s="15">
        <f>IF(LEN(B43=0), SUBTOTAL(3,($B$6:B43)),"")</f>
        <v>38</v>
      </c>
      <c r="B43" s="9" t="s">
        <v>145</v>
      </c>
      <c r="C43" s="9" t="s">
        <v>146</v>
      </c>
      <c r="D43" s="10" t="s">
        <v>147</v>
      </c>
      <c r="E43" s="9" t="s">
        <v>111</v>
      </c>
      <c r="F43" s="10">
        <v>8</v>
      </c>
      <c r="G43" s="10">
        <v>403</v>
      </c>
      <c r="H43" s="11">
        <v>6</v>
      </c>
      <c r="I43" s="12" t="str">
        <f t="shared" si="3"/>
        <v>Sáu</v>
      </c>
      <c r="J43" s="11">
        <v>6</v>
      </c>
      <c r="K43" s="12" t="str">
        <f t="shared" si="4"/>
        <v>Sáu</v>
      </c>
      <c r="L43" s="13"/>
      <c r="M43" s="12" t="str">
        <f t="shared" si="5"/>
        <v>Không</v>
      </c>
      <c r="N43" s="22" t="s">
        <v>176</v>
      </c>
      <c r="O43" s="14">
        <v>1</v>
      </c>
      <c r="P43" s="28">
        <v>8</v>
      </c>
      <c r="Q43" s="28" t="s">
        <v>26</v>
      </c>
    </row>
    <row r="44" spans="1:17" s="14" customFormat="1" ht="15" customHeight="1" x14ac:dyDescent="0.25">
      <c r="A44" s="15">
        <f>IF(LEN(B44=0), SUBTOTAL(3,($B$6:B44)),"")</f>
        <v>39</v>
      </c>
      <c r="B44" s="9" t="s">
        <v>148</v>
      </c>
      <c r="C44" s="9" t="s">
        <v>149</v>
      </c>
      <c r="D44" s="10" t="s">
        <v>150</v>
      </c>
      <c r="E44" s="9" t="s">
        <v>111</v>
      </c>
      <c r="F44" s="10">
        <v>8</v>
      </c>
      <c r="G44" s="10">
        <v>403</v>
      </c>
      <c r="H44" s="11">
        <v>5</v>
      </c>
      <c r="I44" s="12" t="str">
        <f t="shared" si="3"/>
        <v>Năm</v>
      </c>
      <c r="J44" s="11">
        <v>5</v>
      </c>
      <c r="K44" s="12" t="str">
        <f t="shared" si="4"/>
        <v>Năm</v>
      </c>
      <c r="L44" s="13"/>
      <c r="M44" s="12" t="str">
        <f t="shared" si="5"/>
        <v>Không</v>
      </c>
      <c r="N44" s="22" t="s">
        <v>176</v>
      </c>
      <c r="O44" s="14">
        <v>1</v>
      </c>
      <c r="P44" s="28">
        <v>8.5</v>
      </c>
      <c r="Q44" s="28" t="s">
        <v>27</v>
      </c>
    </row>
    <row r="45" spans="1:17" s="14" customFormat="1" ht="15" customHeight="1" x14ac:dyDescent="0.25">
      <c r="A45" s="15">
        <f>IF(LEN(B45=0), SUBTOTAL(3,($B$6:B45)),"")</f>
        <v>40</v>
      </c>
      <c r="B45" s="9" t="s">
        <v>151</v>
      </c>
      <c r="C45" s="9" t="s">
        <v>152</v>
      </c>
      <c r="D45" s="10" t="s">
        <v>122</v>
      </c>
      <c r="E45" s="9" t="s">
        <v>111</v>
      </c>
      <c r="F45" s="10">
        <v>9</v>
      </c>
      <c r="G45" s="10">
        <v>302</v>
      </c>
      <c r="H45" s="11">
        <v>7</v>
      </c>
      <c r="I45" s="12" t="str">
        <f t="shared" si="3"/>
        <v>Bảy</v>
      </c>
      <c r="J45" s="11">
        <v>7</v>
      </c>
      <c r="K45" s="12" t="str">
        <f t="shared" si="4"/>
        <v>Bảy</v>
      </c>
      <c r="L45" s="13"/>
      <c r="M45" s="12" t="str">
        <f t="shared" si="5"/>
        <v>Không</v>
      </c>
      <c r="N45" s="22" t="s">
        <v>176</v>
      </c>
      <c r="O45" s="14">
        <v>1</v>
      </c>
      <c r="P45" s="28">
        <v>9</v>
      </c>
      <c r="Q45" s="28" t="s">
        <v>28</v>
      </c>
    </row>
    <row r="46" spans="1:17" s="14" customFormat="1" ht="15" customHeight="1" x14ac:dyDescent="0.25">
      <c r="A46" s="15">
        <f>IF(LEN(B46=0), SUBTOTAL(3,($B$6:B46)),"")</f>
        <v>41</v>
      </c>
      <c r="B46" s="9" t="s">
        <v>153</v>
      </c>
      <c r="C46" s="9" t="s">
        <v>154</v>
      </c>
      <c r="D46" s="10" t="s">
        <v>82</v>
      </c>
      <c r="E46" s="9" t="s">
        <v>155</v>
      </c>
      <c r="F46" s="10">
        <v>10</v>
      </c>
      <c r="G46" s="10">
        <v>301</v>
      </c>
      <c r="H46" s="11">
        <v>0.5</v>
      </c>
      <c r="I46" s="12" t="str">
        <f t="shared" si="3"/>
        <v>Nửa điểm</v>
      </c>
      <c r="J46" s="11">
        <v>0.5</v>
      </c>
      <c r="K46" s="12" t="str">
        <f t="shared" si="4"/>
        <v>Nửa điểm</v>
      </c>
      <c r="L46" s="13"/>
      <c r="M46" s="12" t="str">
        <f t="shared" si="5"/>
        <v>Không</v>
      </c>
      <c r="N46" s="22" t="s">
        <v>176</v>
      </c>
      <c r="O46" s="14">
        <v>1</v>
      </c>
      <c r="P46" s="28">
        <v>9.5</v>
      </c>
      <c r="Q46" s="28" t="s">
        <v>29</v>
      </c>
    </row>
    <row r="47" spans="1:17" s="14" customFormat="1" ht="15" customHeight="1" x14ac:dyDescent="0.25">
      <c r="A47" s="15">
        <f>IF(LEN(B47=0), SUBTOTAL(3,($B$6:B47)),"")</f>
        <v>42</v>
      </c>
      <c r="B47" s="9" t="s">
        <v>156</v>
      </c>
      <c r="C47" s="9" t="s">
        <v>157</v>
      </c>
      <c r="D47" s="10" t="s">
        <v>114</v>
      </c>
      <c r="E47" s="9" t="s">
        <v>155</v>
      </c>
      <c r="F47" s="10">
        <v>3</v>
      </c>
      <c r="G47" s="10">
        <v>702</v>
      </c>
      <c r="H47" s="11">
        <v>3</v>
      </c>
      <c r="I47" s="12" t="str">
        <f t="shared" si="3"/>
        <v>Ba</v>
      </c>
      <c r="J47" s="11">
        <v>3</v>
      </c>
      <c r="K47" s="12" t="str">
        <f t="shared" si="4"/>
        <v>Ba</v>
      </c>
      <c r="L47" s="13"/>
      <c r="M47" s="12" t="str">
        <f t="shared" si="5"/>
        <v>Không</v>
      </c>
      <c r="N47" s="22" t="s">
        <v>176</v>
      </c>
      <c r="O47" s="14">
        <v>1</v>
      </c>
      <c r="P47" s="28">
        <v>10</v>
      </c>
      <c r="Q47" s="28" t="s">
        <v>30</v>
      </c>
    </row>
    <row r="48" spans="1:17" s="14" customFormat="1" ht="15" customHeight="1" x14ac:dyDescent="0.25">
      <c r="A48" s="15">
        <f>IF(LEN(B48=0), SUBTOTAL(3,($B$6:B48)),"")</f>
        <v>43</v>
      </c>
      <c r="B48" s="9" t="s">
        <v>158</v>
      </c>
      <c r="C48" s="9" t="s">
        <v>159</v>
      </c>
      <c r="D48" s="10" t="s">
        <v>130</v>
      </c>
      <c r="E48" s="9" t="s">
        <v>155</v>
      </c>
      <c r="F48" s="10">
        <v>4</v>
      </c>
      <c r="G48" s="10">
        <v>304</v>
      </c>
      <c r="H48" s="11">
        <v>5.5</v>
      </c>
      <c r="I48" s="12" t="str">
        <f t="shared" si="3"/>
        <v>Năm rưỡi</v>
      </c>
      <c r="J48" s="11">
        <v>5.5</v>
      </c>
      <c r="K48" s="12" t="str">
        <f t="shared" si="4"/>
        <v>Năm rưỡi</v>
      </c>
      <c r="L48" s="13"/>
      <c r="M48" s="12" t="str">
        <f t="shared" si="5"/>
        <v>Không</v>
      </c>
      <c r="N48" s="22" t="s">
        <v>176</v>
      </c>
      <c r="O48" s="14">
        <v>1</v>
      </c>
    </row>
    <row r="49" spans="1:17" s="14" customFormat="1" ht="15" customHeight="1" x14ac:dyDescent="0.25">
      <c r="A49" s="15">
        <f>IF(LEN(B49=0), SUBTOTAL(3,($B$6:B49)),"")</f>
        <v>44</v>
      </c>
      <c r="B49" s="9" t="s">
        <v>160</v>
      </c>
      <c r="C49" s="9" t="s">
        <v>161</v>
      </c>
      <c r="D49" s="10" t="s">
        <v>117</v>
      </c>
      <c r="E49" s="9" t="s">
        <v>155</v>
      </c>
      <c r="F49" s="10">
        <v>4</v>
      </c>
      <c r="G49" s="10">
        <v>502</v>
      </c>
      <c r="H49" s="11">
        <v>2.5</v>
      </c>
      <c r="I49" s="12" t="str">
        <f t="shared" si="3"/>
        <v>Hai rưỡi</v>
      </c>
      <c r="J49" s="11">
        <v>2.5</v>
      </c>
      <c r="K49" s="12" t="str">
        <f t="shared" si="4"/>
        <v>Hai rưỡi</v>
      </c>
      <c r="L49" s="13"/>
      <c r="M49" s="12" t="str">
        <f t="shared" si="5"/>
        <v>Không</v>
      </c>
      <c r="N49" s="22" t="s">
        <v>176</v>
      </c>
      <c r="O49" s="14">
        <v>1</v>
      </c>
      <c r="P49" s="28">
        <v>0.5</v>
      </c>
      <c r="Q49" s="28" t="s">
        <v>11</v>
      </c>
    </row>
    <row r="50" spans="1:17" s="14" customFormat="1" ht="15" customHeight="1" x14ac:dyDescent="0.25">
      <c r="A50" s="15">
        <f>IF(LEN(B50=0), SUBTOTAL(3,($B$6:B50)),"")</f>
        <v>45</v>
      </c>
      <c r="B50" s="9" t="s">
        <v>162</v>
      </c>
      <c r="C50" s="9" t="s">
        <v>163</v>
      </c>
      <c r="D50" s="10" t="s">
        <v>147</v>
      </c>
      <c r="E50" s="9" t="s">
        <v>155</v>
      </c>
      <c r="F50" s="10">
        <v>4</v>
      </c>
      <c r="G50" s="10">
        <v>304</v>
      </c>
      <c r="H50" s="11">
        <v>4.5</v>
      </c>
      <c r="I50" s="12" t="str">
        <f t="shared" si="3"/>
        <v>Bốn rưỡi</v>
      </c>
      <c r="J50" s="11">
        <v>4.5</v>
      </c>
      <c r="K50" s="12" t="str">
        <f t="shared" si="4"/>
        <v>Bốn rưỡi</v>
      </c>
      <c r="L50" s="13"/>
      <c r="M50" s="12" t="str">
        <f t="shared" si="5"/>
        <v>Không</v>
      </c>
      <c r="N50" s="22" t="s">
        <v>176</v>
      </c>
      <c r="O50" s="14">
        <v>1</v>
      </c>
      <c r="P50" s="28">
        <v>1</v>
      </c>
      <c r="Q50" s="28" t="s">
        <v>12</v>
      </c>
    </row>
    <row r="51" spans="1:17" s="14" customFormat="1" ht="15" customHeight="1" x14ac:dyDescent="0.25">
      <c r="A51" s="15">
        <f>IF(LEN(B51=0), SUBTOTAL(3,($B$6:B51)),"")</f>
        <v>46</v>
      </c>
      <c r="B51" s="9" t="s">
        <v>164</v>
      </c>
      <c r="C51" s="9" t="s">
        <v>165</v>
      </c>
      <c r="D51" s="10" t="s">
        <v>57</v>
      </c>
      <c r="E51" s="9" t="s">
        <v>166</v>
      </c>
      <c r="F51" s="10">
        <v>2</v>
      </c>
      <c r="G51" s="10">
        <v>403</v>
      </c>
      <c r="H51" s="11">
        <v>1.5</v>
      </c>
      <c r="I51" s="12" t="str">
        <f t="shared" si="3"/>
        <v>Một rưỡi</v>
      </c>
      <c r="J51" s="11">
        <v>1.5</v>
      </c>
      <c r="K51" s="12" t="str">
        <f t="shared" si="4"/>
        <v>Một rưỡi</v>
      </c>
      <c r="L51" s="13"/>
      <c r="M51" s="12" t="str">
        <f t="shared" si="5"/>
        <v>Không</v>
      </c>
      <c r="N51" s="22" t="s">
        <v>176</v>
      </c>
      <c r="O51" s="14">
        <v>1</v>
      </c>
      <c r="P51" s="28">
        <v>2</v>
      </c>
      <c r="Q51" s="28" t="s">
        <v>14</v>
      </c>
    </row>
    <row r="52" spans="1:17" s="14" customFormat="1" ht="15" customHeight="1" x14ac:dyDescent="0.25">
      <c r="A52" s="15">
        <f>IF(LEN(B52=0), SUBTOTAL(3,($B$6:B52)),"")</f>
        <v>47</v>
      </c>
      <c r="B52" s="9" t="s">
        <v>167</v>
      </c>
      <c r="C52" s="9" t="s">
        <v>168</v>
      </c>
      <c r="D52" s="10" t="s">
        <v>169</v>
      </c>
      <c r="E52" s="9" t="s">
        <v>166</v>
      </c>
      <c r="F52" s="10">
        <v>3</v>
      </c>
      <c r="G52" s="10">
        <v>402</v>
      </c>
      <c r="H52" s="11">
        <v>2</v>
      </c>
      <c r="I52" s="12" t="str">
        <f t="shared" si="3"/>
        <v>Hai</v>
      </c>
      <c r="J52" s="11">
        <v>2</v>
      </c>
      <c r="K52" s="12" t="str">
        <f t="shared" si="4"/>
        <v>Hai</v>
      </c>
      <c r="L52" s="13"/>
      <c r="M52" s="12" t="str">
        <f t="shared" si="5"/>
        <v>Không</v>
      </c>
      <c r="N52" s="22" t="s">
        <v>176</v>
      </c>
      <c r="O52" s="14">
        <v>1</v>
      </c>
      <c r="P52" s="28">
        <v>2.5</v>
      </c>
      <c r="Q52" s="28" t="s">
        <v>15</v>
      </c>
    </row>
    <row r="53" spans="1:17" s="14" customFormat="1" ht="15" customHeight="1" x14ac:dyDescent="0.25">
      <c r="A53" s="15">
        <f>IF(LEN(B53=0), SUBTOTAL(3,($B$6:B53)),"")</f>
        <v>48</v>
      </c>
      <c r="B53" s="9" t="s">
        <v>170</v>
      </c>
      <c r="C53" s="9" t="s">
        <v>171</v>
      </c>
      <c r="D53" s="10" t="s">
        <v>172</v>
      </c>
      <c r="E53" s="9" t="s">
        <v>166</v>
      </c>
      <c r="F53" s="10">
        <v>3</v>
      </c>
      <c r="G53" s="10">
        <v>403</v>
      </c>
      <c r="H53" s="11">
        <v>1.5</v>
      </c>
      <c r="I53" s="12" t="str">
        <f t="shared" si="3"/>
        <v>Một rưỡi</v>
      </c>
      <c r="J53" s="11">
        <v>1.5</v>
      </c>
      <c r="K53" s="12" t="str">
        <f t="shared" si="4"/>
        <v>Một rưỡi</v>
      </c>
      <c r="L53" s="13"/>
      <c r="M53" s="12" t="str">
        <f t="shared" si="5"/>
        <v>Không</v>
      </c>
      <c r="N53" s="22" t="s">
        <v>176</v>
      </c>
      <c r="O53" s="14">
        <v>1</v>
      </c>
      <c r="P53" s="28">
        <v>3</v>
      </c>
      <c r="Q53" s="28" t="s">
        <v>16</v>
      </c>
    </row>
    <row r="54" spans="1:17" s="14" customFormat="1" ht="15" customHeight="1" x14ac:dyDescent="0.25">
      <c r="A54" s="15">
        <f>IF(LEN(B54=0), SUBTOTAL(3,($B$6:B54)),"")</f>
        <v>49</v>
      </c>
      <c r="B54" s="9" t="s">
        <v>173</v>
      </c>
      <c r="C54" s="9" t="s">
        <v>174</v>
      </c>
      <c r="D54" s="10" t="s">
        <v>175</v>
      </c>
      <c r="E54" s="9" t="s">
        <v>166</v>
      </c>
      <c r="F54" s="10">
        <v>4</v>
      </c>
      <c r="G54" s="10">
        <v>301</v>
      </c>
      <c r="H54" s="11">
        <v>1</v>
      </c>
      <c r="I54" s="12" t="str">
        <f t="shared" si="3"/>
        <v>Một</v>
      </c>
      <c r="J54" s="11">
        <v>1</v>
      </c>
      <c r="K54" s="12" t="str">
        <f t="shared" si="4"/>
        <v>Một</v>
      </c>
      <c r="L54" s="13"/>
      <c r="M54" s="12" t="str">
        <f t="shared" si="5"/>
        <v>Không</v>
      </c>
      <c r="N54" s="22" t="s">
        <v>176</v>
      </c>
      <c r="O54" s="14">
        <v>1</v>
      </c>
      <c r="P54" s="28">
        <v>3.5</v>
      </c>
      <c r="Q54" s="28" t="s">
        <v>17</v>
      </c>
    </row>
    <row r="55" spans="1:17" s="14" customFormat="1" ht="15" customHeight="1" x14ac:dyDescent="0.25">
      <c r="A55" s="15">
        <f>IF(LEN(B55=0), SUBTOTAL(3,($B$6:B55)),"")</f>
        <v>50</v>
      </c>
      <c r="B55" s="9" t="s">
        <v>178</v>
      </c>
      <c r="C55" s="9" t="s">
        <v>179</v>
      </c>
      <c r="D55" s="10" t="s">
        <v>180</v>
      </c>
      <c r="E55" s="9" t="s">
        <v>181</v>
      </c>
      <c r="F55" s="10">
        <v>1</v>
      </c>
      <c r="G55" s="10">
        <v>304</v>
      </c>
      <c r="H55" s="11">
        <v>1</v>
      </c>
      <c r="I55" s="12" t="str">
        <f t="shared" si="3"/>
        <v>Một</v>
      </c>
      <c r="J55" s="11">
        <v>1</v>
      </c>
      <c r="K55" s="12" t="str">
        <f t="shared" si="4"/>
        <v>Một</v>
      </c>
      <c r="L55" s="13"/>
      <c r="M55" s="12" t="str">
        <f t="shared" si="5"/>
        <v>Không</v>
      </c>
      <c r="N55" s="22" t="s">
        <v>176</v>
      </c>
      <c r="O55" s="14">
        <v>1</v>
      </c>
      <c r="P55" s="28">
        <v>4</v>
      </c>
      <c r="Q55" s="28" t="s">
        <v>18</v>
      </c>
    </row>
    <row r="56" spans="1:17" s="14" customFormat="1" ht="15" customHeight="1" x14ac:dyDescent="0.25">
      <c r="A56" s="15">
        <f>IF(LEN(B56=0), SUBTOTAL(3,($B$6:B56)),"")</f>
        <v>51</v>
      </c>
      <c r="B56" s="9" t="s">
        <v>182</v>
      </c>
      <c r="C56" s="9" t="s">
        <v>183</v>
      </c>
      <c r="D56" s="10" t="s">
        <v>184</v>
      </c>
      <c r="E56" s="9" t="s">
        <v>181</v>
      </c>
      <c r="F56" s="10">
        <v>5</v>
      </c>
      <c r="G56" s="10">
        <v>505</v>
      </c>
      <c r="H56" s="11">
        <v>1</v>
      </c>
      <c r="I56" s="12" t="str">
        <f t="shared" si="3"/>
        <v>Một</v>
      </c>
      <c r="J56" s="11">
        <v>1</v>
      </c>
      <c r="K56" s="12" t="str">
        <f t="shared" si="4"/>
        <v>Một</v>
      </c>
      <c r="L56" s="13"/>
      <c r="M56" s="12" t="str">
        <f t="shared" si="5"/>
        <v>Không</v>
      </c>
      <c r="N56" s="22" t="s">
        <v>176</v>
      </c>
      <c r="O56" s="14">
        <v>1</v>
      </c>
      <c r="P56" s="28">
        <v>4.5</v>
      </c>
      <c r="Q56" s="28" t="s">
        <v>19</v>
      </c>
    </row>
    <row r="57" spans="1:17" s="14" customFormat="1" ht="15" customHeight="1" x14ac:dyDescent="0.25">
      <c r="A57" s="15">
        <f>IF(LEN(B57=0), SUBTOTAL(3,($B$6:B57)),"")</f>
        <v>52</v>
      </c>
      <c r="B57" s="9" t="s">
        <v>185</v>
      </c>
      <c r="C57" s="9" t="s">
        <v>186</v>
      </c>
      <c r="D57" s="10" t="s">
        <v>187</v>
      </c>
      <c r="E57" s="9" t="s">
        <v>181</v>
      </c>
      <c r="F57" s="10">
        <v>7</v>
      </c>
      <c r="G57" s="10">
        <v>501</v>
      </c>
      <c r="H57" s="11">
        <v>2</v>
      </c>
      <c r="I57" s="12" t="str">
        <f t="shared" si="3"/>
        <v>Hai</v>
      </c>
      <c r="J57" s="11">
        <v>2</v>
      </c>
      <c r="K57" s="12" t="str">
        <f t="shared" si="4"/>
        <v>Hai</v>
      </c>
      <c r="L57" s="13"/>
      <c r="M57" s="12" t="str">
        <f t="shared" si="5"/>
        <v>Không</v>
      </c>
      <c r="N57" s="22" t="s">
        <v>176</v>
      </c>
      <c r="O57" s="14">
        <v>1</v>
      </c>
      <c r="P57" s="28">
        <v>5</v>
      </c>
      <c r="Q57" s="28" t="s">
        <v>20</v>
      </c>
    </row>
    <row r="58" spans="1:17" s="14" customFormat="1" ht="15" customHeight="1" x14ac:dyDescent="0.25">
      <c r="A58" s="15">
        <f>IF(LEN(B58=0), SUBTOTAL(3,($B$6:B58)),"")</f>
        <v>53</v>
      </c>
      <c r="B58" s="9" t="s">
        <v>188</v>
      </c>
      <c r="C58" s="9" t="s">
        <v>189</v>
      </c>
      <c r="D58" s="10" t="s">
        <v>190</v>
      </c>
      <c r="E58" s="9" t="s">
        <v>181</v>
      </c>
      <c r="F58" s="10">
        <v>9</v>
      </c>
      <c r="G58" s="10">
        <v>505</v>
      </c>
      <c r="H58" s="11">
        <v>4</v>
      </c>
      <c r="I58" s="12" t="str">
        <f t="shared" si="3"/>
        <v>Bốn</v>
      </c>
      <c r="J58" s="11">
        <v>4</v>
      </c>
      <c r="K58" s="12" t="str">
        <f t="shared" si="4"/>
        <v>Bốn</v>
      </c>
      <c r="L58" s="13"/>
      <c r="M58" s="12" t="str">
        <f t="shared" si="5"/>
        <v>Không</v>
      </c>
      <c r="N58" s="22" t="s">
        <v>176</v>
      </c>
      <c r="O58" s="14">
        <v>1</v>
      </c>
      <c r="P58" s="28">
        <v>5.5</v>
      </c>
      <c r="Q58" s="28" t="s">
        <v>21</v>
      </c>
    </row>
    <row r="59" spans="1:17" s="14" customFormat="1" ht="15" customHeight="1" x14ac:dyDescent="0.25">
      <c r="A59" s="15">
        <f>IF(LEN(B59=0), SUBTOTAL(3,($B$6:B59)),"")</f>
        <v>54</v>
      </c>
      <c r="B59" s="9" t="s">
        <v>191</v>
      </c>
      <c r="C59" s="9" t="s">
        <v>192</v>
      </c>
      <c r="D59" s="10" t="s">
        <v>193</v>
      </c>
      <c r="E59" s="9" t="s">
        <v>181</v>
      </c>
      <c r="F59" s="10">
        <v>9</v>
      </c>
      <c r="G59" s="10">
        <v>505</v>
      </c>
      <c r="H59" s="11">
        <v>4</v>
      </c>
      <c r="I59" s="12" t="str">
        <f t="shared" si="3"/>
        <v>Bốn</v>
      </c>
      <c r="J59" s="11">
        <v>4</v>
      </c>
      <c r="K59" s="12" t="str">
        <f t="shared" si="4"/>
        <v>Bốn</v>
      </c>
      <c r="L59" s="13"/>
      <c r="M59" s="12" t="str">
        <f t="shared" si="5"/>
        <v>Không</v>
      </c>
      <c r="N59" s="22" t="s">
        <v>176</v>
      </c>
      <c r="O59" s="14">
        <v>1</v>
      </c>
      <c r="P59" s="28">
        <v>6</v>
      </c>
      <c r="Q59" s="28" t="s">
        <v>22</v>
      </c>
    </row>
    <row r="60" spans="1:17" s="14" customFormat="1" ht="15" customHeight="1" x14ac:dyDescent="0.25">
      <c r="A60" s="29">
        <f>IF(LEN(B60=0), SUBTOTAL(3,($B$6:B60)),"")</f>
        <v>55</v>
      </c>
      <c r="B60" s="30" t="s">
        <v>194</v>
      </c>
      <c r="C60" s="30" t="s">
        <v>195</v>
      </c>
      <c r="D60" s="31" t="s">
        <v>94</v>
      </c>
      <c r="E60" s="30" t="s">
        <v>181</v>
      </c>
      <c r="F60" s="31">
        <v>14</v>
      </c>
      <c r="G60" s="31">
        <v>601</v>
      </c>
      <c r="H60" s="32">
        <v>3</v>
      </c>
      <c r="I60" s="33" t="str">
        <f t="shared" si="3"/>
        <v>Ba</v>
      </c>
      <c r="J60" s="32">
        <v>3</v>
      </c>
      <c r="K60" s="33" t="str">
        <f t="shared" si="4"/>
        <v>Ba</v>
      </c>
      <c r="L60" s="34"/>
      <c r="M60" s="33" t="str">
        <f t="shared" si="5"/>
        <v>Không</v>
      </c>
      <c r="N60" s="35" t="s">
        <v>176</v>
      </c>
      <c r="O60" s="14">
        <v>1</v>
      </c>
      <c r="P60" s="28">
        <v>6.5</v>
      </c>
      <c r="Q60" s="28" t="s">
        <v>23</v>
      </c>
    </row>
    <row r="61" spans="1:17" ht="6.75" customHeight="1" x14ac:dyDescent="0.25">
      <c r="A61" s="3"/>
      <c r="B61" s="4"/>
      <c r="C61" s="4"/>
      <c r="D61" s="3"/>
      <c r="E61" s="5"/>
      <c r="F61" s="5"/>
      <c r="G61" s="5"/>
      <c r="H61" s="3"/>
      <c r="I61" s="3"/>
      <c r="J61" s="6"/>
      <c r="K61" s="3"/>
      <c r="L61" s="3"/>
      <c r="M61" s="3"/>
      <c r="N61" s="6"/>
      <c r="O61" s="26"/>
    </row>
    <row r="62" spans="1:17" x14ac:dyDescent="0.25">
      <c r="B62" s="7" t="s">
        <v>32</v>
      </c>
      <c r="C62" s="8" t="str">
        <f>SUBTOTAL(9,O6:O60) &amp; "  Sinh viên"</f>
        <v>55  Sinh viên</v>
      </c>
      <c r="D62" s="2"/>
      <c r="E62" s="49" t="s">
        <v>196</v>
      </c>
      <c r="F62" s="49"/>
      <c r="G62" s="49"/>
      <c r="H62" s="49"/>
      <c r="I62" s="49"/>
      <c r="J62" s="49"/>
      <c r="K62" s="49"/>
      <c r="L62" s="49"/>
      <c r="M62" s="49"/>
      <c r="N62" s="49"/>
      <c r="O62" s="27"/>
    </row>
  </sheetData>
  <autoFilter ref="A5:Q5"/>
  <sortState ref="B11:I26">
    <sortCondition ref="E11:E26"/>
    <sortCondition ref="F11:F26"/>
  </sortState>
  <mergeCells count="16">
    <mergeCell ref="E62:N62"/>
    <mergeCell ref="N4:N5"/>
    <mergeCell ref="A1:D1"/>
    <mergeCell ref="E1:N1"/>
    <mergeCell ref="A2:N2"/>
    <mergeCell ref="A3:N3"/>
    <mergeCell ref="A4:A5"/>
    <mergeCell ref="B4:B5"/>
    <mergeCell ref="C4:C5"/>
    <mergeCell ref="D4:D5"/>
    <mergeCell ref="E4:E5"/>
    <mergeCell ref="F4:F5"/>
    <mergeCell ref="G4:G5"/>
    <mergeCell ref="H4:I4"/>
    <mergeCell ref="J4:K4"/>
    <mergeCell ref="L4:M4"/>
  </mergeCells>
  <pageMargins left="0.2" right="0.17" top="0.25" bottom="0.39" header="0.25" footer="0.17"/>
  <pageSetup scale="96" orientation="landscape" r:id="rId1"/>
  <headerFooter alignWithMargins="0">
    <oddFooter>&amp;C&amp;11Trang &amp;P/&amp;N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DANH SÁCH</vt:lpstr>
      <vt:lpstr>'DANH SÁCH'!Print_Titles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MAYTINH</cp:lastModifiedBy>
  <cp:lastPrinted>2020-09-28T02:33:13Z</cp:lastPrinted>
  <dcterms:created xsi:type="dcterms:W3CDTF">2011-07-07T10:05:02Z</dcterms:created>
  <dcterms:modified xsi:type="dcterms:W3CDTF">2020-10-12T09:55:21Z</dcterms:modified>
</cp:coreProperties>
</file>