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OneDrive - ptit.edu.vn\NAM HOC 2019 - 2020\HOC KY 2\THI LAN 2\WEBSITE\Bang diem thi lan 2 hoc ky 2, ky he nganh CNTT\"/>
    </mc:Choice>
  </mc:AlternateContent>
  <bookViews>
    <workbookView xWindow="0" yWindow="0" windowWidth="20490" windowHeight="7275"/>
  </bookViews>
  <sheets>
    <sheet name="Nhom(1)" sheetId="1" r:id="rId1"/>
  </sheets>
  <definedNames>
    <definedName name="_xlnm._FilterDatabase" localSheetId="0" hidden="1">'Nhom(1)'!$A$7:$AI$9</definedName>
    <definedName name="Date_time">#REF!</definedName>
    <definedName name="_xlnm.Print_Titles" localSheetId="0">'Nhom(1)'!$3:$7</definedName>
    <definedName name="Trong_so">#REF!</definedName>
  </definedNames>
  <calcPr calcId="162913"/>
</workbook>
</file>

<file path=xl/calcChain.xml><?xml version="1.0" encoding="utf-8"?>
<calcChain xmlns="http://schemas.openxmlformats.org/spreadsheetml/2006/main">
  <c r="A8" i="1" l="1"/>
  <c r="N7" i="1"/>
  <c r="O8" i="1" s="1"/>
  <c r="P8" i="1" s="1"/>
  <c r="U6" i="1"/>
  <c r="T6" i="1"/>
  <c r="Y6" i="1"/>
  <c r="AA6" i="1"/>
  <c r="W6" i="1"/>
  <c r="X6" i="1"/>
  <c r="AG6" i="1" l="1"/>
  <c r="AE6" i="1"/>
  <c r="AC6" i="1"/>
  <c r="V6" i="1" l="1"/>
  <c r="AB6" i="1" s="1"/>
  <c r="Z6" i="1"/>
  <c r="AF6" i="1"/>
  <c r="AH6" i="1" l="1"/>
  <c r="AD6" i="1"/>
</calcChain>
</file>

<file path=xl/sharedStrings.xml><?xml version="1.0" encoding="utf-8"?>
<sst xmlns="http://schemas.openxmlformats.org/spreadsheetml/2006/main" count="57" uniqueCount="49">
  <si>
    <t>HỌC VIỆN CÔNG NGHỆ BƯU CHÍNH VIỄN THÔNG</t>
  </si>
  <si>
    <t>Học phần:</t>
  </si>
  <si>
    <t>Học phần</t>
  </si>
  <si>
    <t>Lớp</t>
  </si>
  <si>
    <t>Sỹ số</t>
  </si>
  <si>
    <t>Vi phạm quy chế thi</t>
  </si>
  <si>
    <t>Vắng thi</t>
  </si>
  <si>
    <t>Thi lại</t>
  </si>
  <si>
    <t>Học lại</t>
  </si>
  <si>
    <t>Thi đạt</t>
  </si>
  <si>
    <t>Ngày thi:</t>
  </si>
  <si>
    <t>Số
TT</t>
  </si>
  <si>
    <t>Mã SV</t>
  </si>
  <si>
    <t>Họ và tên</t>
  </si>
  <si>
    <t>Điểm CC</t>
  </si>
  <si>
    <t>Điểm TBKT</t>
  </si>
  <si>
    <t>Điểm TN-TH</t>
  </si>
  <si>
    <t>Điểm BTTL</t>
  </si>
  <si>
    <t>Mã đề</t>
  </si>
  <si>
    <t>Điểm thi</t>
  </si>
  <si>
    <t>Ký tên</t>
  </si>
  <si>
    <t>Điểm
THI</t>
  </si>
  <si>
    <t>Điểm
KTHP</t>
  </si>
  <si>
    <t>Ghi chú</t>
  </si>
  <si>
    <t>KT</t>
  </si>
  <si>
    <t>CC</t>
  </si>
  <si>
    <t>ĐCT</t>
  </si>
  <si>
    <t>Tỷ lệ</t>
  </si>
  <si>
    <t>SL</t>
  </si>
  <si>
    <t>Bằng
số</t>
  </si>
  <si>
    <t>Bằng
chữ</t>
  </si>
  <si>
    <t>Trọng số:</t>
  </si>
  <si>
    <t/>
  </si>
  <si>
    <t>Giờ thi:</t>
  </si>
  <si>
    <t>Mã MH</t>
  </si>
  <si>
    <t>Nhóm thi</t>
  </si>
  <si>
    <t>TRUNG TÂM KHẢO THÍ 
VÀ ĐẢM BẢO CHẤT LƯỢNG GIÁO DỤC</t>
  </si>
  <si>
    <t>Thi lần 2 học kỳ II năm học 2019 - 2020</t>
  </si>
  <si>
    <t>B17DCCN737</t>
  </si>
  <si>
    <t>Trần Đức An</t>
  </si>
  <si>
    <t>Nguyên</t>
  </si>
  <si>
    <t>D17CQCN13-B</t>
  </si>
  <si>
    <t>INT1306</t>
  </si>
  <si>
    <t>07</t>
  </si>
  <si>
    <t>Cấu trúc dữ liệu và giải thuật (INT1306)</t>
  </si>
  <si>
    <t>8g00</t>
  </si>
  <si>
    <t>Hà Nội, ngày 29 tháng 10 năm 2020</t>
  </si>
  <si>
    <t>BẢNG ĐIỂM HỌC PHẦN</t>
  </si>
  <si>
    <t>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</si>
</sst>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_);[Red]\(0.0\)"/>
    <numFmt numFmtId="165" formatCode="#,##0.0"/>
  </numFmts>
  <fonts count="20" x14ac:knownFonts="1">
    <font>
      <sz val="12"/>
      <name val=".VnTime"/>
      <family val="2"/>
    </font>
    <font>
      <sz val="11"/>
      <name val=".VnTime"/>
      <family val="2"/>
    </font>
    <font>
      <sz val="10"/>
      <name val="Times New Roman"/>
      <family val="1"/>
    </font>
    <font>
      <sz val="11"/>
      <name val="Times New Roman"/>
      <family val="1"/>
    </font>
    <font>
      <sz val="12"/>
      <name val="Times New Roman"/>
      <family val="1"/>
    </font>
    <font>
      <b/>
      <sz val="11"/>
      <name val="Times New Roman"/>
      <family val="1"/>
    </font>
    <font>
      <b/>
      <sz val="9"/>
      <name val="Times New Roman"/>
      <family val="1"/>
    </font>
    <font>
      <sz val="10"/>
      <name val="Arial"/>
      <family val="2"/>
    </font>
    <font>
      <b/>
      <sz val="10"/>
      <name val="Times New Roman"/>
      <family val="1"/>
    </font>
    <font>
      <b/>
      <sz val="10"/>
      <name val="Arial"/>
      <family val="2"/>
    </font>
    <font>
      <i/>
      <sz val="12"/>
      <name val="Times New Roman"/>
      <family val="1"/>
    </font>
    <font>
      <sz val="11"/>
      <name val="Calibri"/>
      <family val="2"/>
    </font>
    <font>
      <sz val="12"/>
      <color theme="0"/>
      <name val="Times New Roman"/>
      <family val="1"/>
    </font>
    <font>
      <sz val="10"/>
      <color theme="0"/>
      <name val="Times New Roman"/>
      <family val="1"/>
    </font>
    <font>
      <b/>
      <sz val="10"/>
      <color theme="0"/>
      <name val="Times New Roman"/>
      <family val="1"/>
    </font>
    <font>
      <sz val="11"/>
      <color theme="0"/>
      <name val="Times New Roman"/>
      <family val="1"/>
    </font>
    <font>
      <sz val="12"/>
      <color rgb="FFFF0000"/>
      <name val="Times New Roman"/>
      <family val="1"/>
    </font>
    <font>
      <sz val="8"/>
      <color theme="0"/>
      <name val="Times New Roman"/>
      <family val="1"/>
    </font>
    <font>
      <b/>
      <sz val="12"/>
      <color theme="0"/>
      <name val="Times New Roman"/>
      <family val="1"/>
    </font>
    <font>
      <b/>
      <sz val="16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11" fillId="0" borderId="0"/>
    <xf numFmtId="0" fontId="7" fillId="0" borderId="0"/>
    <xf numFmtId="0" fontId="1" fillId="0" borderId="0"/>
    <xf numFmtId="0" fontId="7" fillId="0" borderId="0"/>
    <xf numFmtId="0" fontId="1" fillId="0" borderId="0"/>
  </cellStyleXfs>
  <cellXfs count="76">
    <xf numFmtId="0" fontId="0" fillId="0" borderId="0" xfId="0"/>
    <xf numFmtId="0" fontId="3" fillId="0" borderId="0" xfId="0" applyFont="1" applyFill="1" applyProtection="1">
      <protection locked="0"/>
    </xf>
    <xf numFmtId="0" fontId="12" fillId="0" borderId="0" xfId="0" applyFont="1" applyFill="1" applyBorder="1" applyProtection="1">
      <protection locked="0"/>
    </xf>
    <xf numFmtId="0" fontId="12" fillId="0" borderId="0" xfId="0" applyFont="1" applyFill="1" applyProtection="1">
      <protection locked="0"/>
    </xf>
    <xf numFmtId="0" fontId="4" fillId="0" borderId="0" xfId="0" applyFont="1" applyFill="1" applyProtection="1">
      <protection locked="0"/>
    </xf>
    <xf numFmtId="0" fontId="12" fillId="0" borderId="0" xfId="0" applyFont="1" applyFill="1" applyBorder="1" applyAlignment="1" applyProtection="1">
      <alignment horizontal="center" vertical="center"/>
      <protection hidden="1"/>
    </xf>
    <xf numFmtId="0" fontId="8" fillId="0" borderId="0" xfId="2" applyFont="1" applyFill="1" applyBorder="1" applyAlignment="1" applyProtection="1">
      <alignment vertical="center" wrapText="1"/>
      <protection locked="0"/>
    </xf>
    <xf numFmtId="0" fontId="5" fillId="0" borderId="0" xfId="5" applyFont="1" applyFill="1" applyAlignment="1" applyProtection="1">
      <alignment vertical="center"/>
      <protection locked="0"/>
    </xf>
    <xf numFmtId="0" fontId="13" fillId="0" borderId="0" xfId="2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Alignment="1" applyProtection="1">
      <alignment horizontal="center"/>
      <protection locked="0"/>
    </xf>
    <xf numFmtId="0" fontId="8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0" xfId="2" applyFont="1" applyFill="1" applyBorder="1" applyAlignment="1" applyProtection="1">
      <alignment horizontal="left" vertical="center" wrapText="1"/>
    </xf>
    <xf numFmtId="0" fontId="14" fillId="0" borderId="0" xfId="2" applyFont="1" applyFill="1" applyBorder="1" applyAlignment="1" applyProtection="1">
      <alignment horizontal="center" vertical="center" wrapText="1"/>
      <protection hidden="1"/>
    </xf>
    <xf numFmtId="10" fontId="12" fillId="0" borderId="0" xfId="0" applyNumberFormat="1" applyFont="1" applyFill="1" applyBorder="1" applyAlignment="1" applyProtection="1">
      <alignment horizontal="center" vertical="center"/>
      <protection hidden="1"/>
    </xf>
    <xf numFmtId="10" fontId="13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15" fillId="0" borderId="0" xfId="0" applyFont="1" applyFill="1" applyBorder="1" applyAlignment="1" applyProtection="1">
      <alignment horizontal="center" vertical="center"/>
      <protection hidden="1"/>
    </xf>
    <xf numFmtId="10" fontId="4" fillId="0" borderId="0" xfId="0" applyNumberFormat="1" applyFont="1" applyFill="1" applyBorder="1" applyAlignment="1" applyProtection="1">
      <alignment horizontal="center" vertical="center"/>
      <protection hidden="1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 applyProtection="1">
      <alignment horizontal="center" vertical="center"/>
      <protection locked="0"/>
    </xf>
    <xf numFmtId="0" fontId="5" fillId="0" borderId="3" xfId="0" applyFont="1" applyFill="1" applyBorder="1" applyAlignment="1" applyProtection="1">
      <alignment vertical="center" textRotation="90" wrapText="1"/>
      <protection locked="0"/>
    </xf>
    <xf numFmtId="0" fontId="5" fillId="0" borderId="4" xfId="0" applyFont="1" applyFill="1" applyBorder="1" applyAlignment="1" applyProtection="1">
      <alignment vertical="center" textRotation="90" wrapText="1"/>
      <protection locked="0"/>
    </xf>
    <xf numFmtId="0" fontId="5" fillId="2" borderId="2" xfId="0" applyFont="1" applyFill="1" applyBorder="1" applyAlignment="1" applyProtection="1">
      <alignment horizontal="center" vertical="center" wrapText="1"/>
    </xf>
    <xf numFmtId="0" fontId="14" fillId="0" borderId="0" xfId="2" applyFont="1" applyFill="1" applyBorder="1" applyAlignment="1" applyProtection="1">
      <alignment vertical="center" wrapText="1"/>
      <protection locked="0"/>
    </xf>
    <xf numFmtId="0" fontId="12" fillId="0" borderId="0" xfId="0" applyFont="1" applyFill="1" applyBorder="1" applyProtection="1">
      <protection hidden="1"/>
    </xf>
    <xf numFmtId="0" fontId="16" fillId="0" borderId="0" xfId="0" applyFont="1" applyFill="1" applyBorder="1" applyProtection="1">
      <protection hidden="1"/>
    </xf>
    <xf numFmtId="0" fontId="6" fillId="0" borderId="0" xfId="3" quotePrefix="1" applyFont="1" applyFill="1" applyBorder="1" applyAlignment="1" applyProtection="1">
      <alignment vertical="center"/>
      <protection locked="0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Protection="1">
      <protection locked="0"/>
    </xf>
    <xf numFmtId="0" fontId="5" fillId="0" borderId="0" xfId="5" applyFont="1" applyFill="1" applyAlignment="1" applyProtection="1">
      <alignment horizontal="right" vertical="center"/>
      <protection locked="0"/>
    </xf>
    <xf numFmtId="0" fontId="17" fillId="0" borderId="0" xfId="0" applyFont="1" applyBorder="1" applyAlignment="1" applyProtection="1">
      <alignment horizontal="justify"/>
      <protection locked="0"/>
    </xf>
    <xf numFmtId="0" fontId="18" fillId="0" borderId="0" xfId="0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Protection="1">
      <protection locked="0"/>
    </xf>
    <xf numFmtId="0" fontId="16" fillId="0" borderId="0" xfId="0" applyFont="1" applyFill="1" applyBorder="1" applyProtection="1">
      <protection locked="0"/>
    </xf>
    <xf numFmtId="0" fontId="14" fillId="0" borderId="0" xfId="2" applyFont="1" applyFill="1" applyBorder="1" applyAlignment="1" applyProtection="1">
      <alignment horizontal="left" vertical="center" wrapText="1"/>
      <protection hidden="1"/>
    </xf>
    <xf numFmtId="0" fontId="5" fillId="0" borderId="0" xfId="0" applyNumberFormat="1" applyFont="1" applyFill="1" applyAlignment="1" applyProtection="1">
      <protection locked="0"/>
    </xf>
    <xf numFmtId="0" fontId="5" fillId="0" borderId="0" xfId="5" applyNumberFormat="1" applyFont="1" applyFill="1" applyAlignment="1" applyProtection="1">
      <alignment vertical="center"/>
      <protection locked="0"/>
    </xf>
    <xf numFmtId="0" fontId="2" fillId="0" borderId="2" xfId="5" applyFont="1" applyFill="1" applyBorder="1" applyAlignment="1" applyProtection="1">
      <alignment horizontal="center" vertical="center"/>
      <protection locked="0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/>
    </xf>
    <xf numFmtId="0" fontId="8" fillId="0" borderId="11" xfId="0" applyFont="1" applyFill="1" applyBorder="1" applyAlignment="1">
      <alignment vertical="center"/>
    </xf>
    <xf numFmtId="14" fontId="2" fillId="0" borderId="2" xfId="0" applyNumberFormat="1" applyFont="1" applyFill="1" applyBorder="1" applyAlignment="1">
      <alignment horizontal="center" vertical="center"/>
    </xf>
    <xf numFmtId="164" fontId="2" fillId="0" borderId="2" xfId="4" quotePrefix="1" applyNumberFormat="1" applyFont="1" applyBorder="1" applyAlignment="1" applyProtection="1">
      <alignment horizontal="center" vertical="center"/>
      <protection locked="0"/>
    </xf>
    <xf numFmtId="164" fontId="2" fillId="0" borderId="11" xfId="4" quotePrefix="1" applyNumberFormat="1" applyFont="1" applyBorder="1" applyAlignment="1" applyProtection="1">
      <alignment horizontal="center" vertical="center"/>
      <protection locked="0"/>
    </xf>
    <xf numFmtId="0" fontId="2" fillId="0" borderId="11" xfId="4" applyFont="1" applyBorder="1" applyAlignment="1" applyProtection="1">
      <alignment horizontal="center" vertical="center"/>
      <protection locked="0"/>
    </xf>
    <xf numFmtId="165" fontId="2" fillId="0" borderId="2" xfId="0" quotePrefix="1" applyNumberFormat="1" applyFont="1" applyFill="1" applyBorder="1" applyAlignment="1" applyProtection="1">
      <alignment horizontal="center" vertical="center"/>
      <protection locked="0"/>
    </xf>
    <xf numFmtId="165" fontId="9" fillId="0" borderId="2" xfId="0" applyNumberFormat="1" applyFont="1" applyFill="1" applyBorder="1" applyAlignment="1" applyProtection="1">
      <alignment horizontal="center" vertical="center"/>
      <protection hidden="1"/>
    </xf>
    <xf numFmtId="0" fontId="2" fillId="0" borderId="2" xfId="0" applyFont="1" applyFill="1" applyBorder="1" applyAlignment="1" applyProtection="1">
      <alignment horizontal="center" vertical="center"/>
      <protection hidden="1"/>
    </xf>
    <xf numFmtId="0" fontId="3" fillId="0" borderId="2" xfId="0" applyFont="1" applyFill="1" applyBorder="1" applyProtection="1">
      <protection locked="0"/>
    </xf>
    <xf numFmtId="0" fontId="3" fillId="0" borderId="2" xfId="0" applyFont="1" applyFill="1" applyBorder="1" applyAlignment="1" applyProtection="1">
      <alignment horizontal="center" vertical="center"/>
      <protection locked="0"/>
    </xf>
    <xf numFmtId="0" fontId="14" fillId="0" borderId="0" xfId="2" applyFont="1" applyFill="1" applyBorder="1" applyAlignment="1" applyProtection="1">
      <alignment horizontal="center" vertical="center" wrapText="1"/>
      <protection locked="0"/>
    </xf>
    <xf numFmtId="0" fontId="8" fillId="0" borderId="5" xfId="0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0" xfId="5" applyFont="1" applyFill="1" applyAlignment="1" applyProtection="1">
      <alignment horizontal="right" vertical="center"/>
      <protection locked="0"/>
    </xf>
    <xf numFmtId="0" fontId="8" fillId="0" borderId="2" xfId="0" applyFont="1" applyFill="1" applyBorder="1" applyAlignment="1" applyProtection="1">
      <alignment horizontal="center" vertical="center" wrapText="1"/>
      <protection locked="0"/>
    </xf>
    <xf numFmtId="0" fontId="8" fillId="0" borderId="10" xfId="0" applyFont="1" applyFill="1" applyBorder="1" applyAlignment="1" applyProtection="1">
      <alignment horizontal="center" vertical="center" wrapText="1"/>
      <protection locked="0"/>
    </xf>
    <xf numFmtId="0" fontId="5" fillId="0" borderId="0" xfId="5" applyNumberFormat="1" applyFont="1" applyFill="1" applyAlignment="1" applyProtection="1">
      <alignment horizontal="left" vertical="center"/>
      <protection locked="0"/>
    </xf>
    <xf numFmtId="0" fontId="3" fillId="0" borderId="0" xfId="5" applyFont="1" applyFill="1" applyAlignment="1" applyProtection="1">
      <alignment horizontal="center"/>
      <protection locked="0"/>
    </xf>
    <xf numFmtId="0" fontId="5" fillId="0" borderId="0" xfId="5" applyFont="1" applyFill="1" applyAlignment="1" applyProtection="1">
      <alignment horizontal="center" vertical="top" wrapText="1"/>
      <protection locked="0"/>
    </xf>
    <xf numFmtId="0" fontId="5" fillId="0" borderId="0" xfId="5" applyFont="1" applyFill="1" applyAlignment="1" applyProtection="1">
      <alignment horizontal="center" vertical="top"/>
      <protection locked="0"/>
    </xf>
    <xf numFmtId="0" fontId="8" fillId="0" borderId="6" xfId="0" applyFont="1" applyFill="1" applyBorder="1" applyAlignment="1" applyProtection="1">
      <alignment horizontal="center" vertical="center" wrapText="1"/>
      <protection locked="0"/>
    </xf>
    <xf numFmtId="0" fontId="8" fillId="0" borderId="7" xfId="0" applyFont="1" applyFill="1" applyBorder="1" applyAlignment="1" applyProtection="1">
      <alignment horizontal="center" vertical="center" wrapText="1"/>
      <protection locked="0"/>
    </xf>
    <xf numFmtId="0" fontId="8" fillId="0" borderId="8" xfId="0" applyFont="1" applyFill="1" applyBorder="1" applyAlignment="1" applyProtection="1">
      <alignment horizontal="center" vertical="center" wrapText="1"/>
      <protection locked="0"/>
    </xf>
    <xf numFmtId="0" fontId="8" fillId="0" borderId="9" xfId="0" applyFont="1" applyFill="1" applyBorder="1" applyAlignment="1" applyProtection="1">
      <alignment horizontal="center" vertical="center" wrapText="1"/>
      <protection locked="0"/>
    </xf>
    <xf numFmtId="0" fontId="8" fillId="0" borderId="2" xfId="0" applyFont="1" applyFill="1" applyBorder="1" applyAlignment="1" applyProtection="1">
      <alignment horizontal="center" vertical="center" textRotation="90" wrapText="1"/>
      <protection locked="0"/>
    </xf>
    <xf numFmtId="0" fontId="8" fillId="0" borderId="3" xfId="0" applyFont="1" applyFill="1" applyBorder="1" applyAlignment="1" applyProtection="1">
      <alignment horizontal="center" vertical="center" wrapText="1"/>
      <protection locked="0"/>
    </xf>
    <xf numFmtId="0" fontId="8" fillId="0" borderId="11" xfId="0" applyFont="1" applyFill="1" applyBorder="1" applyAlignment="1" applyProtection="1">
      <alignment horizontal="center" vertical="center" wrapText="1"/>
      <protection locked="0"/>
    </xf>
    <xf numFmtId="0" fontId="8" fillId="0" borderId="5" xfId="0" applyFont="1" applyFill="1" applyBorder="1" applyAlignment="1" applyProtection="1">
      <alignment horizontal="center" vertical="center"/>
      <protection locked="0"/>
    </xf>
    <xf numFmtId="0" fontId="8" fillId="0" borderId="1" xfId="0" applyFont="1" applyFill="1" applyBorder="1" applyAlignment="1" applyProtection="1">
      <alignment horizontal="center" vertical="center"/>
      <protection locked="0"/>
    </xf>
    <xf numFmtId="0" fontId="10" fillId="0" borderId="13" xfId="0" applyFont="1" applyFill="1" applyBorder="1" applyAlignment="1" applyProtection="1">
      <alignment horizontal="center"/>
      <protection locked="0"/>
    </xf>
    <xf numFmtId="0" fontId="19" fillId="0" borderId="0" xfId="5" applyFont="1" applyFill="1" applyAlignment="1" applyProtection="1">
      <alignment horizontal="center"/>
      <protection locked="0"/>
    </xf>
    <xf numFmtId="0" fontId="3" fillId="0" borderId="0" xfId="0" applyFont="1" applyFill="1" applyAlignment="1" applyProtection="1">
      <alignment horizontal="center" vertical="center" wrapText="1"/>
      <protection locked="0"/>
    </xf>
    <xf numFmtId="14" fontId="5" fillId="0" borderId="12" xfId="5" applyNumberFormat="1" applyFont="1" applyFill="1" applyBorder="1" applyAlignment="1" applyProtection="1">
      <alignment horizontal="left" vertical="center"/>
      <protection locked="0"/>
    </xf>
    <xf numFmtId="0" fontId="5" fillId="0" borderId="12" xfId="5" applyNumberFormat="1" applyFont="1" applyFill="1" applyBorder="1" applyAlignment="1" applyProtection="1">
      <alignment horizontal="left" vertical="center"/>
      <protection locked="0"/>
    </xf>
    <xf numFmtId="0" fontId="5" fillId="0" borderId="12" xfId="5" applyFont="1" applyFill="1" applyBorder="1" applyAlignment="1" applyProtection="1">
      <alignment horizontal="right" vertical="center"/>
      <protection locked="0"/>
    </xf>
    <xf numFmtId="0" fontId="8" fillId="0" borderId="4" xfId="0" applyFont="1" applyFill="1" applyBorder="1" applyAlignment="1" applyProtection="1">
      <alignment horizontal="center" vertical="center" wrapText="1"/>
      <protection locked="0"/>
    </xf>
  </cellXfs>
  <cellStyles count="6">
    <cellStyle name="Normal" xfId="0" builtinId="0"/>
    <cellStyle name="Normal 2" xfId="1"/>
    <cellStyle name="Normal_Bao cao tong hop ket qua thi ket thuc hoc phan_KT2" xfId="2"/>
    <cellStyle name="Normal_DS C07VT1" xfId="3"/>
    <cellStyle name="Normal_DS_lop khoa_2009 (kem theo cac QD thanh lap lop)" xfId="4"/>
    <cellStyle name="Normal_Sheet1" xfId="5"/>
  </cellStyles>
  <dxfs count="6"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ill>
        <patternFill patternType="none">
          <fgColor indexed="64"/>
          <bgColor indexed="65"/>
        </patternFill>
      </fill>
    </dxf>
    <dxf>
      <font>
        <color rgb="FFFF0000"/>
      </font>
      <fill>
        <patternFill patternType="none">
          <fgColor indexed="64"/>
          <bgColor indexed="65"/>
        </patternFill>
      </fill>
    </dxf>
    <dxf>
      <font>
        <color rgb="FFFF0000"/>
      </font>
      <fill>
        <patternFill patternType="solid"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1</xdr:row>
      <xdr:rowOff>409575</xdr:rowOff>
    </xdr:from>
    <xdr:to>
      <xdr:col>3</xdr:col>
      <xdr:colOff>238125</xdr:colOff>
      <xdr:row>1</xdr:row>
      <xdr:rowOff>409575</xdr:rowOff>
    </xdr:to>
    <xdr:cxnSp macro="">
      <xdr:nvCxnSpPr>
        <xdr:cNvPr id="3" name="Straight Connector 2"/>
        <xdr:cNvCxnSpPr/>
      </xdr:nvCxnSpPr>
      <xdr:spPr>
        <a:xfrm>
          <a:off x="1104900" y="1038225"/>
          <a:ext cx="127635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/>
  <dimension ref="A1:AI9"/>
  <sheetViews>
    <sheetView tabSelected="1" zoomScaleNormal="100" workbookViewId="0">
      <pane ySplit="2" topLeftCell="A3" activePane="bottomLeft" state="frozen"/>
      <selection activeCell="C12" sqref="C12"/>
      <selection pane="bottomLeft" activeCell="A3" sqref="A3:B3"/>
    </sheetView>
  </sheetViews>
  <sheetFormatPr defaultRowHeight="15.75" x14ac:dyDescent="0.25"/>
  <cols>
    <col min="1" max="1" width="4" style="4" customWidth="1"/>
    <col min="2" max="2" width="10.625" style="4" customWidth="1"/>
    <col min="3" max="3" width="11" style="4" customWidth="1"/>
    <col min="4" max="4" width="8.5" style="4" customWidth="1"/>
    <col min="5" max="5" width="12" style="4" customWidth="1"/>
    <col min="6" max="8" width="4.375" style="4" customWidth="1"/>
    <col min="9" max="9" width="4.375" style="4" hidden="1" customWidth="1"/>
    <col min="10" max="10" width="3.25" style="4" hidden="1" customWidth="1"/>
    <col min="11" max="11" width="4.875" style="4" hidden="1" customWidth="1"/>
    <col min="12" max="12" width="9.625" style="4" hidden="1" customWidth="1"/>
    <col min="13" max="13" width="12.625" style="4" hidden="1" customWidth="1"/>
    <col min="14" max="14" width="5.25" style="4" customWidth="1"/>
    <col min="15" max="15" width="6.5" style="4" customWidth="1"/>
    <col min="16" max="16" width="9.375" style="4" customWidth="1"/>
    <col min="17" max="17" width="8.625" style="4" hidden="1" customWidth="1"/>
    <col min="18" max="18" width="5.125" style="4" customWidth="1"/>
    <col min="19" max="19" width="9.75" style="2" customWidth="1"/>
    <col min="20" max="20" width="11.125" style="32" customWidth="1"/>
    <col min="21" max="35" width="9" style="3"/>
    <col min="36" max="16384" width="9" style="4"/>
  </cols>
  <sheetData>
    <row r="1" spans="1:35" ht="30" customHeight="1" x14ac:dyDescent="0.3">
      <c r="A1" s="57" t="s">
        <v>0</v>
      </c>
      <c r="B1" s="57"/>
      <c r="C1" s="57"/>
      <c r="D1" s="57"/>
      <c r="E1" s="57"/>
      <c r="F1" s="70" t="s">
        <v>47</v>
      </c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</row>
    <row r="2" spans="1:35" ht="42.75" customHeight="1" x14ac:dyDescent="0.25">
      <c r="A2" s="58" t="s">
        <v>36</v>
      </c>
      <c r="B2" s="59"/>
      <c r="C2" s="59"/>
      <c r="D2" s="59"/>
      <c r="E2" s="59"/>
      <c r="F2" s="71" t="s">
        <v>37</v>
      </c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30"/>
      <c r="AA2" s="2"/>
      <c r="AB2" s="5"/>
      <c r="AC2" s="2"/>
      <c r="AD2" s="2"/>
      <c r="AE2" s="2"/>
      <c r="AF2" s="5"/>
      <c r="AG2" s="2"/>
    </row>
    <row r="3" spans="1:35" ht="22.5" customHeight="1" x14ac:dyDescent="0.25">
      <c r="A3" s="53" t="s">
        <v>1</v>
      </c>
      <c r="B3" s="53"/>
      <c r="C3" s="56" t="s">
        <v>44</v>
      </c>
      <c r="D3" s="56"/>
      <c r="E3" s="56"/>
      <c r="F3" s="56"/>
      <c r="G3" s="56"/>
      <c r="H3" s="56"/>
      <c r="I3" s="56"/>
      <c r="J3" s="36"/>
      <c r="K3" s="36"/>
      <c r="L3" s="36"/>
      <c r="M3" s="53"/>
      <c r="N3" s="53"/>
      <c r="O3" s="53"/>
      <c r="P3" s="7"/>
      <c r="T3" s="50" t="s">
        <v>2</v>
      </c>
      <c r="U3" s="50" t="s">
        <v>3</v>
      </c>
      <c r="V3" s="50" t="s">
        <v>4</v>
      </c>
      <c r="W3" s="50" t="s">
        <v>5</v>
      </c>
      <c r="X3" s="50"/>
      <c r="Y3" s="50"/>
      <c r="Z3" s="50"/>
      <c r="AA3" s="50" t="s">
        <v>6</v>
      </c>
      <c r="AB3" s="50"/>
      <c r="AC3" s="50" t="s">
        <v>7</v>
      </c>
      <c r="AD3" s="50"/>
      <c r="AE3" s="50" t="s">
        <v>8</v>
      </c>
      <c r="AF3" s="50"/>
      <c r="AG3" s="50" t="s">
        <v>9</v>
      </c>
      <c r="AH3" s="50"/>
      <c r="AI3" s="6"/>
    </row>
    <row r="4" spans="1:35" ht="17.25" customHeight="1" x14ac:dyDescent="0.25">
      <c r="A4" s="53" t="s">
        <v>10</v>
      </c>
      <c r="B4" s="53"/>
      <c r="C4" s="72">
        <v>44128</v>
      </c>
      <c r="D4" s="73"/>
      <c r="E4" s="7"/>
      <c r="F4" s="74" t="s">
        <v>33</v>
      </c>
      <c r="G4" s="74"/>
      <c r="H4" s="35" t="s">
        <v>45</v>
      </c>
      <c r="I4" s="35"/>
      <c r="J4" s="7"/>
      <c r="K4" s="7"/>
      <c r="L4" s="7"/>
      <c r="M4" s="29"/>
      <c r="N4" s="7"/>
      <c r="O4" s="7"/>
      <c r="P4" s="7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6"/>
    </row>
    <row r="5" spans="1:35" ht="30.75" customHeight="1" x14ac:dyDescent="0.25">
      <c r="A5" s="51" t="s">
        <v>11</v>
      </c>
      <c r="B5" s="67" t="s">
        <v>12</v>
      </c>
      <c r="C5" s="60" t="s">
        <v>13</v>
      </c>
      <c r="D5" s="61"/>
      <c r="E5" s="51" t="s">
        <v>3</v>
      </c>
      <c r="F5" s="64" t="s">
        <v>14</v>
      </c>
      <c r="G5" s="64" t="s">
        <v>15</v>
      </c>
      <c r="H5" s="64" t="s">
        <v>16</v>
      </c>
      <c r="I5" s="64" t="s">
        <v>17</v>
      </c>
      <c r="J5" s="54" t="s">
        <v>18</v>
      </c>
      <c r="K5" s="65" t="s">
        <v>19</v>
      </c>
      <c r="L5" s="66"/>
      <c r="M5" s="54" t="s">
        <v>20</v>
      </c>
      <c r="N5" s="54" t="s">
        <v>21</v>
      </c>
      <c r="O5" s="51" t="s">
        <v>22</v>
      </c>
      <c r="P5" s="51" t="s">
        <v>23</v>
      </c>
      <c r="Q5" s="51" t="s">
        <v>34</v>
      </c>
      <c r="R5" s="51" t="s">
        <v>35</v>
      </c>
      <c r="T5" s="50"/>
      <c r="U5" s="50"/>
      <c r="V5" s="50"/>
      <c r="W5" s="8" t="s">
        <v>24</v>
      </c>
      <c r="X5" s="8" t="s">
        <v>25</v>
      </c>
      <c r="Y5" s="8" t="s">
        <v>26</v>
      </c>
      <c r="Z5" s="8" t="s">
        <v>27</v>
      </c>
      <c r="AA5" s="8" t="s">
        <v>28</v>
      </c>
      <c r="AB5" s="8" t="s">
        <v>27</v>
      </c>
      <c r="AC5" s="8" t="s">
        <v>28</v>
      </c>
      <c r="AD5" s="8" t="s">
        <v>27</v>
      </c>
      <c r="AE5" s="8" t="s">
        <v>28</v>
      </c>
      <c r="AF5" s="8" t="s">
        <v>27</v>
      </c>
      <c r="AG5" s="8" t="s">
        <v>28</v>
      </c>
      <c r="AH5" s="9" t="s">
        <v>27</v>
      </c>
      <c r="AI5" s="10"/>
    </row>
    <row r="6" spans="1:35" ht="34.5" customHeight="1" x14ac:dyDescent="0.25">
      <c r="A6" s="52"/>
      <c r="B6" s="68"/>
      <c r="C6" s="62"/>
      <c r="D6" s="63"/>
      <c r="E6" s="52"/>
      <c r="F6" s="64"/>
      <c r="G6" s="64"/>
      <c r="H6" s="64"/>
      <c r="I6" s="64"/>
      <c r="J6" s="54"/>
      <c r="K6" s="11" t="s">
        <v>29</v>
      </c>
      <c r="L6" s="11" t="s">
        <v>30</v>
      </c>
      <c r="M6" s="54"/>
      <c r="N6" s="54"/>
      <c r="O6" s="55"/>
      <c r="P6" s="55"/>
      <c r="Q6" s="55"/>
      <c r="R6" s="55"/>
      <c r="S6" s="31"/>
      <c r="T6" s="34" t="str">
        <f>+C3</f>
        <v>Cấu trúc dữ liệu và giải thuật (INT1306)</v>
      </c>
      <c r="U6" s="12">
        <f>+N3</f>
        <v>0</v>
      </c>
      <c r="V6" s="13">
        <f>+$AE$6+$AG$6+$AC$6</f>
        <v>0</v>
      </c>
      <c r="W6" s="5" t="e">
        <f>COUNTIF(#REF!,"Khiển trách")</f>
        <v>#REF!</v>
      </c>
      <c r="X6" s="5" t="e">
        <f>COUNTIF(#REF!,"Cảnh cáo")</f>
        <v>#REF!</v>
      </c>
      <c r="Y6" s="5" t="e">
        <f>COUNTIF(#REF!,"Đình chỉ thi")</f>
        <v>#REF!</v>
      </c>
      <c r="Z6" s="14" t="e">
        <f>+($W$6+$X$6+$Y$6)/$V$6*100%</f>
        <v>#REF!</v>
      </c>
      <c r="AA6" s="5" t="e">
        <f>SUM(COUNTIF(#REF!,"Vắng"),COUNTIF(#REF!,"Vắng có phép"))</f>
        <v>#REF!</v>
      </c>
      <c r="AB6" s="15" t="e">
        <f>+$AA$6/$V$6</f>
        <v>#REF!</v>
      </c>
      <c r="AC6" s="16">
        <f>COUNTIF($S$7:$S$11,"Thi lại")</f>
        <v>0</v>
      </c>
      <c r="AD6" s="15" t="e">
        <f>+$AC$6/$V$6</f>
        <v>#DIV/0!</v>
      </c>
      <c r="AE6" s="16">
        <f>COUNTIF($S$7:$S$12,"Học lại")</f>
        <v>0</v>
      </c>
      <c r="AF6" s="15" t="e">
        <f>+$AE$6/$V$6</f>
        <v>#DIV/0!</v>
      </c>
      <c r="AG6" s="5">
        <f>COUNTIF($S$8:$S$12,"Đạt")</f>
        <v>0</v>
      </c>
      <c r="AH6" s="14" t="e">
        <f>+$AG$6/$V$6</f>
        <v>#DIV/0!</v>
      </c>
      <c r="AI6" s="17"/>
    </row>
    <row r="7" spans="1:35" ht="14.25" customHeight="1" x14ac:dyDescent="0.25">
      <c r="A7" s="65" t="s">
        <v>31</v>
      </c>
      <c r="B7" s="75"/>
      <c r="C7" s="75"/>
      <c r="D7" s="75"/>
      <c r="E7" s="75"/>
      <c r="F7" s="18">
        <v>10</v>
      </c>
      <c r="G7" s="18">
        <v>20</v>
      </c>
      <c r="H7" s="19">
        <v>10</v>
      </c>
      <c r="I7" s="18">
        <v>0</v>
      </c>
      <c r="J7" s="20"/>
      <c r="K7" s="21"/>
      <c r="L7" s="21"/>
      <c r="M7" s="21"/>
      <c r="N7" s="22">
        <f>100-(F7+G7+H7+I7)</f>
        <v>60</v>
      </c>
      <c r="O7" s="52"/>
      <c r="P7" s="52"/>
      <c r="Q7" s="52"/>
      <c r="R7" s="52"/>
      <c r="T7" s="3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6"/>
    </row>
    <row r="8" spans="1:35" ht="59.25" customHeight="1" x14ac:dyDescent="0.25">
      <c r="A8" s="37">
        <f>IF(LEN(B8=0),SUBTOTAL(3,$B$7:B8),"")</f>
        <v>1</v>
      </c>
      <c r="B8" s="38" t="s">
        <v>38</v>
      </c>
      <c r="C8" s="39" t="s">
        <v>39</v>
      </c>
      <c r="D8" s="40" t="s">
        <v>40</v>
      </c>
      <c r="E8" s="41" t="s">
        <v>41</v>
      </c>
      <c r="F8" s="42">
        <v>3</v>
      </c>
      <c r="G8" s="43">
        <v>2</v>
      </c>
      <c r="H8" s="43">
        <v>2</v>
      </c>
      <c r="I8" s="43" t="s">
        <v>32</v>
      </c>
      <c r="J8" s="44"/>
      <c r="K8" s="44"/>
      <c r="L8" s="44"/>
      <c r="M8" s="44"/>
      <c r="N8" s="45" t="s">
        <v>48</v>
      </c>
      <c r="O8" s="46">
        <f t="shared" ref="O8" si="0">IF(N8="H","I",IF(OR(N8="DC",N8="C",N8="V"),0,ROUND(SUMPRODUCT(F8:N8,$F$7:$N$7)/100,1)))</f>
        <v>0</v>
      </c>
      <c r="P8" s="47" t="str">
        <f t="shared" ref="P8" si="1">IF(OR($F8=0,$G8=0,$H8=0,$I8=0),"Không đủ ĐKDT",IF(AND(N8=0,O8&gt;=4),"Không đạt",IF(N8="V", "Vắng", IF(N8="DC", "Đình chỉ thi",IF(N8="H", "Vắng có phép","")))))</f>
        <v>Vắng</v>
      </c>
      <c r="Q8" s="48" t="s">
        <v>42</v>
      </c>
      <c r="R8" s="49" t="s">
        <v>43</v>
      </c>
      <c r="S8" s="24"/>
      <c r="T8" s="25"/>
      <c r="U8" s="25"/>
      <c r="V8" s="25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6"/>
    </row>
    <row r="9" spans="1:35" ht="24.75" customHeight="1" x14ac:dyDescent="0.25">
      <c r="A9" s="26"/>
      <c r="B9" s="26"/>
      <c r="C9" s="27"/>
      <c r="D9" s="28"/>
      <c r="E9" s="1"/>
      <c r="F9" s="1"/>
      <c r="G9" s="1"/>
      <c r="H9" s="69" t="s">
        <v>46</v>
      </c>
      <c r="I9" s="69"/>
      <c r="J9" s="69"/>
      <c r="K9" s="69"/>
      <c r="L9" s="69"/>
      <c r="M9" s="69"/>
      <c r="N9" s="69"/>
      <c r="O9" s="69"/>
      <c r="P9" s="69"/>
      <c r="Q9" s="69"/>
      <c r="R9" s="69"/>
      <c r="T9" s="3"/>
    </row>
  </sheetData>
  <sheetProtection formatCells="0" formatColumns="0" formatRows="0" insertColumns="0" insertRows="0" insertHyperlinks="0" deleteColumns="0" deleteRows="0" sort="0" autoFilter="0" pivotTables="0"/>
  <autoFilter ref="A7:AI9">
    <filterColumn colId="0" showButton="0"/>
    <filterColumn colId="1" showButton="0"/>
    <filterColumn colId="2" showButton="0"/>
    <filterColumn colId="3" showButton="0"/>
    <filterColumn colId="4" showButton="0"/>
  </autoFilter>
  <mergeCells count="36">
    <mergeCell ref="P5:P7"/>
    <mergeCell ref="Q5:Q7"/>
    <mergeCell ref="R5:R7"/>
    <mergeCell ref="A7:E7"/>
    <mergeCell ref="J5:J6"/>
    <mergeCell ref="H9:R9"/>
    <mergeCell ref="A1:E1"/>
    <mergeCell ref="A2:E2"/>
    <mergeCell ref="C5:D6"/>
    <mergeCell ref="E5:E6"/>
    <mergeCell ref="B5:B6"/>
    <mergeCell ref="F1:R1"/>
    <mergeCell ref="F2:R2"/>
    <mergeCell ref="H5:H6"/>
    <mergeCell ref="M5:M6"/>
    <mergeCell ref="F5:F6"/>
    <mergeCell ref="G5:G6"/>
    <mergeCell ref="A3:B3"/>
    <mergeCell ref="M3:O3"/>
    <mergeCell ref="C4:D4"/>
    <mergeCell ref="T3:T5"/>
    <mergeCell ref="A5:A6"/>
    <mergeCell ref="AG3:AH4"/>
    <mergeCell ref="A4:B4"/>
    <mergeCell ref="U3:U5"/>
    <mergeCell ref="V3:V5"/>
    <mergeCell ref="W3:Z4"/>
    <mergeCell ref="AA3:AB4"/>
    <mergeCell ref="AC3:AD4"/>
    <mergeCell ref="AE3:AF4"/>
    <mergeCell ref="N5:N6"/>
    <mergeCell ref="O5:O7"/>
    <mergeCell ref="C3:I3"/>
    <mergeCell ref="I5:I6"/>
    <mergeCell ref="K5:L5"/>
    <mergeCell ref="F4:G4"/>
  </mergeCells>
  <conditionalFormatting sqref="F8:N8">
    <cfRule type="cellIs" dxfId="5" priority="32" operator="greaterThan">
      <formula>10</formula>
    </cfRule>
  </conditionalFormatting>
  <conditionalFormatting sqref="N8">
    <cfRule type="cellIs" dxfId="4" priority="28" operator="greaterThan">
      <formula>10</formula>
    </cfRule>
    <cfRule type="cellIs" dxfId="3" priority="29" operator="greaterThan">
      <formula>10</formula>
    </cfRule>
    <cfRule type="cellIs" dxfId="2" priority="30" operator="greaterThan">
      <formula>10</formula>
    </cfRule>
  </conditionalFormatting>
  <conditionalFormatting sqref="F8:I8">
    <cfRule type="cellIs" dxfId="1" priority="27" operator="greaterThan">
      <formula>10</formula>
    </cfRule>
  </conditionalFormatting>
  <conditionalFormatting sqref="F8:I8">
    <cfRule type="cellIs" priority="15" operator="greaterThan">
      <formula>10</formula>
    </cfRule>
  </conditionalFormatting>
  <conditionalFormatting sqref="B1 B3 B5:B65288">
    <cfRule type="duplicateValues" dxfId="0" priority="34"/>
  </conditionalFormatting>
  <dataValidations count="1">
    <dataValidation allowBlank="1" showInputMessage="1" showErrorMessage="1" errorTitle="Không xóa dữ liệu" error="Không xóa dữ liệu" prompt="Không xóa dữ liệu" sqref="U2:AH2 T3:AH6 AI2:AI6 S8:V8"/>
  </dataValidations>
  <pageMargins left="0.54" right="3.937007874015748E-2" top="0.23622047244094491" bottom="0.35433070866141736" header="0.2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18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Nhom(1)</vt:lpstr>
      <vt:lpstr>'Nhom(1)'!Print_Titles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MAYTINH</dc:creator>
  <cp:lastModifiedBy>MAYTINH</cp:lastModifiedBy>
  <cp:lastPrinted>2020-10-29T08:36:40Z</cp:lastPrinted>
  <dcterms:created xsi:type="dcterms:W3CDTF">2018-04-26T09:54:49Z</dcterms:created>
  <dcterms:modified xsi:type="dcterms:W3CDTF">2020-10-29T08:43:39Z</dcterms:modified>
</cp:coreProperties>
</file>