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12" i="1" l="1"/>
  <c r="J11" i="1"/>
  <c r="J10" i="1"/>
  <c r="D7" i="1"/>
  <c r="D4" i="1"/>
  <c r="D9" i="1"/>
  <c r="D6" i="1"/>
  <c r="D8" i="1"/>
  <c r="D5" i="1"/>
  <c r="H7" i="1"/>
  <c r="H4" i="1"/>
  <c r="H9" i="1"/>
  <c r="H6" i="1"/>
  <c r="H8" i="1"/>
  <c r="G7" i="1"/>
  <c r="G4" i="1"/>
  <c r="G9" i="1"/>
  <c r="G6" i="1"/>
  <c r="G8" i="1"/>
  <c r="G5" i="1"/>
  <c r="H5" i="1" s="1"/>
</calcChain>
</file>

<file path=xl/sharedStrings.xml><?xml version="1.0" encoding="utf-8"?>
<sst xmlns="http://schemas.openxmlformats.org/spreadsheetml/2006/main" count="31" uniqueCount="21">
  <si>
    <t>STT</t>
  </si>
  <si>
    <t>Ngày bán</t>
  </si>
  <si>
    <t>Mã LK</t>
  </si>
  <si>
    <t>Tên LK</t>
  </si>
  <si>
    <t>Số lượng</t>
  </si>
  <si>
    <t>Đơn giá</t>
  </si>
  <si>
    <t>Thành tiền</t>
  </si>
  <si>
    <t>LK01</t>
  </si>
  <si>
    <t>LK02</t>
  </si>
  <si>
    <t>LK03</t>
  </si>
  <si>
    <t>Tên linh kiện</t>
  </si>
  <si>
    <t>Chuột quang</t>
  </si>
  <si>
    <t>Bàn phím cơ</t>
  </si>
  <si>
    <t>Tai nghe</t>
  </si>
  <si>
    <t>Xuất xứ</t>
  </si>
  <si>
    <t>Việt Nam</t>
  </si>
  <si>
    <t xml:space="preserve">Trung Quốc </t>
  </si>
  <si>
    <t>Mỹ</t>
  </si>
  <si>
    <t>Tổng tiền</t>
  </si>
  <si>
    <t>Giao hàng</t>
  </si>
  <si>
    <t>Trung Quốc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</si>
</sst>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theme="1"/>
      <name val="Arial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left" vertical="center"/>
    </xf>
    <xf numFmtId="3" fontId="1" fillId="0" borderId="6" xfId="0" applyNumberFormat="1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3" formatCode="#,##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3" formatCode="#,##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164" formatCode="dd/mm/yy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0"/>
        <name val="Times New Roman"/>
        <scheme val="none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3:H9" totalsRowShown="0" headerRowDxfId="12" dataDxfId="10" headerRowBorderDxfId="11" tableBorderDxfId="9" totalsRowBorderDxfId="8">
  <autoFilter ref="A3:H9"/>
  <sortState ref="A4:H9">
    <sortCondition ref="C4:C9"/>
    <sortCondition descending="1" ref="E4:E9"/>
  </sortState>
  <tableColumns count="8">
    <tableColumn id="1" name="STT" dataDxfId="7"/>
    <tableColumn id="2" name="Ngày bán" dataDxfId="6"/>
    <tableColumn id="3" name="Mã LK" dataDxfId="5"/>
    <tableColumn id="4" name="Tên LK" dataDxfId="4">
      <calculatedColumnFormula>VLOOKUP(C4,$I$3:$K$6,2,0)</calculatedColumnFormula>
    </tableColumn>
    <tableColumn id="5" name="Số lượng" dataDxfId="3"/>
    <tableColumn id="6" name="Đơn giá" dataDxfId="2"/>
    <tableColumn id="7" name="Thành tiền" dataDxfId="1">
      <calculatedColumnFormula>E4*F4</calculatedColumnFormula>
    </tableColumn>
    <tableColumn id="8" name="Giao hàng" dataDxfId="0">
      <calculatedColumnFormula>IF(AND(E4&gt;10,G4&gt;2000000),"Free ship"," ")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12"/>
  <sheetViews>
    <sheetView tabSelected="1" zoomScaleNormal="100" workbookViewId="0">
      <selection activeCell="J7" sqref="J7"/>
    </sheetView>
  </sheetViews>
  <sheetFormatPr defaultColWidth="9.125" defaultRowHeight="30.75" customHeight="1" x14ac:dyDescent="0.25"/>
  <cols>
    <col min="1" max="1" width="7.625" style="1" customWidth="1"/>
    <col min="2" max="2" width="10.875" style="1" customWidth="1"/>
    <col min="3" max="3" width="10" style="1" customWidth="1"/>
    <col min="4" max="4" width="13" style="1" customWidth="1"/>
    <col min="5" max="5" width="8.125" style="1" customWidth="1"/>
    <col min="6" max="6" width="10.25" style="1" customWidth="1"/>
    <col min="7" max="7" width="12" style="1" customWidth="1"/>
    <col min="8" max="8" width="10.25" style="1" customWidth="1"/>
    <col min="9" max="9" width="14.875" style="1" customWidth="1"/>
    <col min="10" max="10" width="20.625" style="1" customWidth="1"/>
    <col min="11" max="11" width="16.25" style="1" customWidth="1"/>
    <col min="12" max="16384" width="9.125" style="1"/>
  </cols>
  <sheetData>
    <row r="3" spans="1:11" ht="30.75" customHeight="1" x14ac:dyDescent="0.25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5" t="s">
        <v>19</v>
      </c>
      <c r="I3" s="12" t="s">
        <v>2</v>
      </c>
      <c r="J3" s="12" t="s">
        <v>10</v>
      </c>
      <c r="K3" s="12" t="s">
        <v>14</v>
      </c>
    </row>
    <row r="4" spans="1:11" ht="30.75" customHeight="1" x14ac:dyDescent="0.25">
      <c r="A4" s="5">
        <v>3</v>
      </c>
      <c r="B4" s="2">
        <v>45476</v>
      </c>
      <c r="C4" s="3" t="s">
        <v>7</v>
      </c>
      <c r="D4" s="3" t="str">
        <f t="shared" ref="D4:D9" si="0">VLOOKUP(C4,$I$3:$K$6,2,0)</f>
        <v>Chuột quang</v>
      </c>
      <c r="E4" s="4">
        <v>20</v>
      </c>
      <c r="F4" s="16">
        <v>150000</v>
      </c>
      <c r="G4" s="16">
        <f t="shared" ref="G4:G9" si="1">E4*F4</f>
        <v>3000000</v>
      </c>
      <c r="H4" s="3" t="str">
        <f t="shared" ref="H4:H9" si="2">IF(AND(E4&gt;10,G4&gt;2000000),"Free ship"," ")</f>
        <v>Free ship</v>
      </c>
      <c r="I4" s="13" t="s">
        <v>7</v>
      </c>
      <c r="J4" s="13" t="s">
        <v>11</v>
      </c>
      <c r="K4" s="13" t="s">
        <v>15</v>
      </c>
    </row>
    <row r="5" spans="1:11" ht="30.75" customHeight="1" x14ac:dyDescent="0.25">
      <c r="A5" s="5">
        <v>1</v>
      </c>
      <c r="B5" s="2">
        <v>45474</v>
      </c>
      <c r="C5" s="3" t="s">
        <v>7</v>
      </c>
      <c r="D5" s="3" t="str">
        <f t="shared" si="0"/>
        <v>Chuột quang</v>
      </c>
      <c r="E5" s="4">
        <v>10</v>
      </c>
      <c r="F5" s="16">
        <v>150000</v>
      </c>
      <c r="G5" s="16">
        <f t="shared" si="1"/>
        <v>1500000</v>
      </c>
      <c r="H5" s="3" t="str">
        <f t="shared" si="2"/>
        <v xml:space="preserve"> </v>
      </c>
      <c r="I5" s="13" t="s">
        <v>8</v>
      </c>
      <c r="J5" s="13" t="s">
        <v>12</v>
      </c>
      <c r="K5" s="13" t="s">
        <v>16</v>
      </c>
    </row>
    <row r="6" spans="1:11" ht="30.75" customHeight="1" x14ac:dyDescent="0.25">
      <c r="A6" s="5">
        <v>5</v>
      </c>
      <c r="B6" s="2">
        <v>45478</v>
      </c>
      <c r="C6" s="3" t="s">
        <v>8</v>
      </c>
      <c r="D6" s="3" t="str">
        <f t="shared" si="0"/>
        <v>Bàn phím cơ</v>
      </c>
      <c r="E6" s="4">
        <v>15</v>
      </c>
      <c r="F6" s="16">
        <v>250000</v>
      </c>
      <c r="G6" s="16">
        <f t="shared" si="1"/>
        <v>3750000</v>
      </c>
      <c r="H6" s="3" t="str">
        <f t="shared" si="2"/>
        <v>Free ship</v>
      </c>
      <c r="I6" s="13" t="s">
        <v>9</v>
      </c>
      <c r="J6" s="13" t="s">
        <v>13</v>
      </c>
      <c r="K6" s="13" t="s">
        <v>17</v>
      </c>
    </row>
    <row r="7" spans="1:11" ht="30.75" customHeight="1" x14ac:dyDescent="0.25">
      <c r="A7" s="5">
        <v>2</v>
      </c>
      <c r="B7" s="2">
        <v>45475</v>
      </c>
      <c r="C7" s="3" t="s">
        <v>8</v>
      </c>
      <c r="D7" s="3" t="str">
        <f t="shared" si="0"/>
        <v>Bàn phím cơ</v>
      </c>
      <c r="E7" s="4">
        <v>5</v>
      </c>
      <c r="F7" s="16">
        <v>250000</v>
      </c>
      <c r="G7" s="16">
        <f t="shared" si="1"/>
        <v>1250000</v>
      </c>
      <c r="H7" s="3" t="str">
        <f t="shared" si="2"/>
        <v xml:space="preserve"> </v>
      </c>
    </row>
    <row r="8" spans="1:11" ht="30.75" customHeight="1" x14ac:dyDescent="0.25">
      <c r="A8" s="5">
        <v>6</v>
      </c>
      <c r="B8" s="2">
        <v>45479</v>
      </c>
      <c r="C8" s="3" t="s">
        <v>9</v>
      </c>
      <c r="D8" s="3" t="str">
        <f t="shared" si="0"/>
        <v>Tai nghe</v>
      </c>
      <c r="E8" s="4">
        <v>12</v>
      </c>
      <c r="F8" s="16">
        <v>500000</v>
      </c>
      <c r="G8" s="16">
        <f t="shared" si="1"/>
        <v>6000000</v>
      </c>
      <c r="H8" s="3" t="str">
        <f t="shared" si="2"/>
        <v>Free ship</v>
      </c>
    </row>
    <row r="9" spans="1:11" ht="30.75" customHeight="1" x14ac:dyDescent="0.25">
      <c r="A9" s="6">
        <v>4</v>
      </c>
      <c r="B9" s="7">
        <v>45477</v>
      </c>
      <c r="C9" s="8" t="s">
        <v>9</v>
      </c>
      <c r="D9" s="8" t="str">
        <f t="shared" si="0"/>
        <v>Tai nghe</v>
      </c>
      <c r="E9" s="9">
        <v>8</v>
      </c>
      <c r="F9" s="17">
        <v>500000</v>
      </c>
      <c r="G9" s="17">
        <f t="shared" si="1"/>
        <v>4000000</v>
      </c>
      <c r="H9" s="3" t="str">
        <f t="shared" si="2"/>
        <v xml:space="preserve"> </v>
      </c>
      <c r="I9" s="14" t="s">
        <v>14</v>
      </c>
      <c r="J9" s="14" t="s">
        <v>18</v>
      </c>
    </row>
    <row r="10" spans="1:11" ht="30.75" customHeight="1" x14ac:dyDescent="0.25">
      <c r="I10" s="13" t="s">
        <v>15</v>
      </c>
      <c r="J10" s="18">
        <f>SUMIFS(G4:$G$9,$C$4:$C$9,"LK01")</f>
        <v>4500000</v>
      </c>
    </row>
    <row r="11" spans="1:11" ht="30.75" customHeight="1" x14ac:dyDescent="0.25">
      <c r="I11" s="13" t="s">
        <v>17</v>
      </c>
      <c r="J11" s="18">
        <f>SUMIFS($G$4:$G$9,$C$4:$C$9,"LK02")</f>
        <v>5000000</v>
      </c>
    </row>
    <row r="12" spans="1:11" ht="30.75" customHeight="1" x14ac:dyDescent="0.25">
      <c r="I12" s="13" t="s">
        <v>20</v>
      </c>
      <c r="J12" s="18">
        <f>SUMIFS($G$4:$G$9,$C$4:$C$9,"LK03")</f>
        <v>10000000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2026-03-08T15:41:53Z</dcterms:modified>
</cp:coreProperties>
</file>